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guill\Dropbox\Grenville Review\"/>
    </mc:Choice>
  </mc:AlternateContent>
  <xr:revisionPtr revIDLastSave="0" documentId="13_ncr:1_{77EDD1F3-2A98-4AA3-874A-6F3184484F4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9" i="1" l="1"/>
  <c r="G29" i="1" s="1"/>
  <c r="F28" i="1"/>
  <c r="G28" i="1" s="1"/>
  <c r="F27" i="1"/>
  <c r="G27" i="1" s="1"/>
  <c r="F26" i="1"/>
  <c r="G26" i="1" s="1"/>
  <c r="G25" i="1"/>
  <c r="F25" i="1"/>
  <c r="F36" i="1"/>
  <c r="G36" i="1" s="1"/>
  <c r="F35" i="1"/>
  <c r="G35" i="1" s="1"/>
  <c r="F34" i="1"/>
  <c r="G34" i="1" s="1"/>
  <c r="F33" i="1"/>
  <c r="G33" i="1" s="1"/>
  <c r="F32" i="1"/>
  <c r="G32" i="1" s="1"/>
  <c r="F31" i="1"/>
  <c r="G31" i="1" s="1"/>
  <c r="F20" i="1"/>
  <c r="G20" i="1" s="1"/>
  <c r="F19" i="1"/>
  <c r="G19" i="1" s="1"/>
  <c r="F17" i="1"/>
  <c r="F11" i="1"/>
  <c r="G11" i="1" s="1"/>
  <c r="F10" i="1"/>
  <c r="G10" i="1" s="1"/>
  <c r="F3" i="1"/>
  <c r="G3" i="1" s="1"/>
  <c r="F2" i="1"/>
  <c r="G2" i="1" l="1"/>
  <c r="G17" i="1"/>
</calcChain>
</file>

<file path=xl/sharedStrings.xml><?xml version="1.0" encoding="utf-8"?>
<sst xmlns="http://schemas.openxmlformats.org/spreadsheetml/2006/main" count="96" uniqueCount="45">
  <si>
    <t>Oaxaquia inlier</t>
  </si>
  <si>
    <t>Rock type</t>
  </si>
  <si>
    <t>Method</t>
  </si>
  <si>
    <t>Age (Ma)</t>
  </si>
  <si>
    <t>Error</t>
  </si>
  <si>
    <t>Isotopic closure temperature (°C)</t>
  </si>
  <si>
    <t>Reference</t>
  </si>
  <si>
    <t>Oaxacan Complex</t>
  </si>
  <si>
    <t>Charnockite</t>
  </si>
  <si>
    <t>Sm/Nd WR-Garnet</t>
  </si>
  <si>
    <t>Patchett and Ruiz, 1987</t>
  </si>
  <si>
    <t>Paragneiss</t>
  </si>
  <si>
    <t>Rb/Sr WR-Biotite</t>
  </si>
  <si>
    <t>Hbl-bearing metagabbro</t>
  </si>
  <si>
    <r>
      <t>40</t>
    </r>
    <r>
      <rPr>
        <sz val="9"/>
        <color rgb="FF000000"/>
        <rFont val="Times New Roman"/>
        <charset val="134"/>
      </rPr>
      <t>Ar/</t>
    </r>
    <r>
      <rPr>
        <vertAlign val="superscript"/>
        <sz val="6.5"/>
        <color rgb="FF000000"/>
        <rFont val="Times New Roman"/>
        <charset val="134"/>
      </rPr>
      <t>39</t>
    </r>
    <r>
      <rPr>
        <sz val="9"/>
        <color rgb="FF000000"/>
        <rFont val="Times New Roman"/>
        <charset val="134"/>
      </rPr>
      <t>Ar Hornblende</t>
    </r>
  </si>
  <si>
    <t>Solari et al., 2003</t>
  </si>
  <si>
    <t>Metamorphic calc-silicate </t>
  </si>
  <si>
    <t>U/Pb Titanite</t>
  </si>
  <si>
    <t>Keppie et al., 2004</t>
  </si>
  <si>
    <r>
      <t>40</t>
    </r>
    <r>
      <rPr>
        <sz val="9"/>
        <color rgb="FF000000"/>
        <rFont val="Times New Roman"/>
        <charset val="134"/>
      </rPr>
      <t>Ar/</t>
    </r>
    <r>
      <rPr>
        <vertAlign val="superscript"/>
        <sz val="6.6"/>
        <color rgb="FF000000"/>
        <rFont val="Times New Roman"/>
        <charset val="134"/>
      </rPr>
      <t>39</t>
    </r>
    <r>
      <rPr>
        <sz val="9"/>
        <color rgb="FF000000"/>
        <rFont val="Times New Roman"/>
        <charset val="134"/>
      </rPr>
      <t>Ar Phlogopite</t>
    </r>
  </si>
  <si>
    <t>Post-orogenic pegmatite</t>
  </si>
  <si>
    <r>
      <t>40</t>
    </r>
    <r>
      <rPr>
        <sz val="9"/>
        <color rgb="FF000000"/>
        <rFont val="Times New Roman"/>
        <charset val="134"/>
      </rPr>
      <t>Ar/</t>
    </r>
    <r>
      <rPr>
        <vertAlign val="superscript"/>
        <sz val="6.6"/>
        <color rgb="FF000000"/>
        <rFont val="Times New Roman"/>
        <charset val="134"/>
      </rPr>
      <t>39</t>
    </r>
    <r>
      <rPr>
        <sz val="9"/>
        <color rgb="FF000000"/>
        <rFont val="Times New Roman"/>
        <charset val="134"/>
      </rPr>
      <t>Ar Biotite</t>
    </r>
  </si>
  <si>
    <t>Novillo Complex</t>
  </si>
  <si>
    <t>Banded orthogneiss</t>
  </si>
  <si>
    <t>Metamorphic calc-silicate</t>
  </si>
  <si>
    <t>Keppie et al., 2006</t>
  </si>
  <si>
    <t>Felsic gneiss</t>
  </si>
  <si>
    <t>K/Ar hornblende</t>
  </si>
  <si>
    <t>Denison et al., 1971</t>
  </si>
  <si>
    <t>Marble</t>
  </si>
  <si>
    <t>K/Ar white mica</t>
  </si>
  <si>
    <t>Huiznopala Gneiss</t>
  </si>
  <si>
    <t>Orthogneiss</t>
  </si>
  <si>
    <t>Guichicovi Complex</t>
  </si>
  <si>
    <t>Grt-bearing granulite</t>
  </si>
  <si>
    <t>Weber and Köhler, 1999</t>
  </si>
  <si>
    <t>Phl-Marble</t>
  </si>
  <si>
    <t>Bt-gneiss</t>
  </si>
  <si>
    <t>Metatonalite</t>
  </si>
  <si>
    <t>Mafic granulite</t>
  </si>
  <si>
    <t>Granitic gneiss</t>
  </si>
  <si>
    <t>Scherer et al., 2000</t>
  </si>
  <si>
    <t>Intermediate orthogneiss</t>
  </si>
  <si>
    <t>Sm/Nd WR-garnet</t>
  </si>
  <si>
    <t>Lu/Hf WR-garnet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</si>
</sst>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sz val="10"/>
      <color rgb="FF000000"/>
      <name val="Times New Roman"/>
      <charset val="134"/>
    </font>
    <font>
      <sz val="9"/>
      <color rgb="FF000000"/>
      <name val="Times New Roman"/>
      <charset val="134"/>
    </font>
    <font>
      <vertAlign val="superscript"/>
      <sz val="6.5"/>
      <color rgb="FF000000"/>
      <name val="Times New Roman"/>
      <charset val="134"/>
    </font>
    <font>
      <vertAlign val="superscript"/>
      <sz val="6.6"/>
      <color rgb="FF000000"/>
      <name val="Times New Roman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4"/>
  <sheetViews>
    <sheetView tabSelected="1" zoomScaleNormal="100" workbookViewId="0">
      <selection activeCell="H51" sqref="H51"/>
    </sheetView>
  </sheetViews>
  <sheetFormatPr baseColWidth="10" defaultColWidth="11" defaultRowHeight="13.8"/>
  <cols>
    <col min="1" max="4" width="11" style="8"/>
    <col min="5" max="7" width="11.44140625" style="8"/>
    <col min="8" max="15" width="11" style="8"/>
    <col min="16" max="16" width="14" style="8" customWidth="1"/>
    <col min="17" max="16384" width="11" style="8"/>
  </cols>
  <sheetData>
    <row r="1" spans="1:18" ht="52.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4</v>
      </c>
      <c r="H1" s="2" t="s">
        <v>6</v>
      </c>
    </row>
    <row r="2" spans="1:18">
      <c r="A2" s="12" t="s">
        <v>7</v>
      </c>
      <c r="B2" s="4" t="s">
        <v>8</v>
      </c>
      <c r="C2" s="12" t="s">
        <v>9</v>
      </c>
      <c r="D2" s="4">
        <v>938</v>
      </c>
      <c r="E2" s="4">
        <v>4</v>
      </c>
      <c r="F2" s="4">
        <f>(600+750)/2</f>
        <v>675</v>
      </c>
      <c r="G2" s="4">
        <f>750-F2</f>
        <v>75</v>
      </c>
      <c r="H2" s="12" t="s">
        <v>10</v>
      </c>
    </row>
    <row r="3" spans="1:18">
      <c r="A3" s="13"/>
      <c r="B3" s="5" t="s">
        <v>11</v>
      </c>
      <c r="C3" s="13"/>
      <c r="D3" s="5">
        <v>963</v>
      </c>
      <c r="E3" s="5">
        <v>3</v>
      </c>
      <c r="F3" s="4">
        <f>(600+750)/2</f>
        <v>675</v>
      </c>
      <c r="G3" s="4">
        <f>750-F3</f>
        <v>75</v>
      </c>
      <c r="H3" s="13"/>
    </row>
    <row r="4" spans="1:18" ht="24">
      <c r="A4" s="6" t="s">
        <v>7</v>
      </c>
      <c r="B4" s="6" t="s">
        <v>11</v>
      </c>
      <c r="C4" s="6" t="s">
        <v>12</v>
      </c>
      <c r="D4" s="6">
        <v>876</v>
      </c>
      <c r="E4" s="6">
        <v>9</v>
      </c>
      <c r="F4" s="6">
        <v>325</v>
      </c>
      <c r="G4" s="6">
        <v>25</v>
      </c>
      <c r="H4" s="6" t="s">
        <v>10</v>
      </c>
    </row>
    <row r="5" spans="1:18" ht="24">
      <c r="A5" s="6" t="s">
        <v>7</v>
      </c>
      <c r="B5" s="6" t="s">
        <v>13</v>
      </c>
      <c r="C5" s="14" t="s">
        <v>14</v>
      </c>
      <c r="D5" s="6">
        <v>977</v>
      </c>
      <c r="E5" s="6">
        <v>12</v>
      </c>
      <c r="F5" s="6">
        <v>525</v>
      </c>
      <c r="G5" s="6">
        <v>25</v>
      </c>
      <c r="H5" s="6" t="s">
        <v>15</v>
      </c>
    </row>
    <row r="6" spans="1:18" ht="24">
      <c r="A6" s="6" t="s">
        <v>7</v>
      </c>
      <c r="B6" s="6" t="s">
        <v>16</v>
      </c>
      <c r="C6" s="6" t="s">
        <v>17</v>
      </c>
      <c r="D6" s="6">
        <v>968</v>
      </c>
      <c r="E6" s="6">
        <v>9</v>
      </c>
      <c r="F6" s="6">
        <v>680</v>
      </c>
      <c r="G6" s="6">
        <v>20</v>
      </c>
      <c r="H6" s="6" t="s">
        <v>18</v>
      </c>
    </row>
    <row r="7" spans="1:18" ht="24">
      <c r="A7" s="6" t="s">
        <v>7</v>
      </c>
      <c r="B7" s="6" t="s">
        <v>16</v>
      </c>
      <c r="C7" s="15" t="s">
        <v>19</v>
      </c>
      <c r="D7" s="6">
        <v>945</v>
      </c>
      <c r="E7" s="6">
        <v>10</v>
      </c>
      <c r="F7" s="6">
        <v>400</v>
      </c>
      <c r="G7" s="6">
        <v>50</v>
      </c>
      <c r="H7" s="6" t="s">
        <v>18</v>
      </c>
      <c r="P7" s="7"/>
    </row>
    <row r="8" spans="1:18" ht="24">
      <c r="A8" s="6" t="s">
        <v>7</v>
      </c>
      <c r="B8" s="6" t="s">
        <v>20</v>
      </c>
      <c r="C8" s="15" t="s">
        <v>21</v>
      </c>
      <c r="D8" s="6">
        <v>856</v>
      </c>
      <c r="E8" s="6">
        <v>10</v>
      </c>
      <c r="F8" s="6">
        <v>400</v>
      </c>
      <c r="G8" s="6">
        <v>50</v>
      </c>
      <c r="H8" s="6" t="s">
        <v>18</v>
      </c>
    </row>
    <row r="9" spans="1:18">
      <c r="A9" s="1"/>
      <c r="B9" s="1"/>
      <c r="C9" s="1"/>
      <c r="D9" s="1"/>
      <c r="E9" s="1"/>
      <c r="F9" s="1"/>
      <c r="G9" s="1"/>
      <c r="H9" s="1"/>
      <c r="P9" s="9"/>
      <c r="Q9" s="10"/>
      <c r="R9" s="10"/>
    </row>
    <row r="10" spans="1:18">
      <c r="A10" s="12" t="s">
        <v>22</v>
      </c>
      <c r="B10" s="12" t="s">
        <v>23</v>
      </c>
      <c r="C10" s="12" t="s">
        <v>9</v>
      </c>
      <c r="D10" s="4">
        <v>887</v>
      </c>
      <c r="E10" s="4">
        <v>3</v>
      </c>
      <c r="F10" s="4">
        <f>(600+750)/2</f>
        <v>675</v>
      </c>
      <c r="G10" s="4">
        <f>750-F10</f>
        <v>75</v>
      </c>
      <c r="H10" s="12" t="s">
        <v>10</v>
      </c>
      <c r="P10" s="9"/>
      <c r="Q10" s="10"/>
      <c r="R10" s="10"/>
    </row>
    <row r="11" spans="1:18">
      <c r="A11" s="13"/>
      <c r="B11" s="13"/>
      <c r="C11" s="13"/>
      <c r="D11" s="5">
        <v>904</v>
      </c>
      <c r="E11" s="5">
        <v>4</v>
      </c>
      <c r="F11" s="4">
        <f>(600+750)/2</f>
        <v>675</v>
      </c>
      <c r="G11" s="4">
        <f>750-F11</f>
        <v>75</v>
      </c>
      <c r="H11" s="13"/>
    </row>
    <row r="12" spans="1:18" ht="24">
      <c r="A12" s="6" t="s">
        <v>22</v>
      </c>
      <c r="B12" s="6" t="s">
        <v>24</v>
      </c>
      <c r="C12" s="6" t="s">
        <v>17</v>
      </c>
      <c r="D12" s="6">
        <v>928</v>
      </c>
      <c r="E12" s="6">
        <v>2</v>
      </c>
      <c r="F12" s="6">
        <v>680</v>
      </c>
      <c r="G12" s="6">
        <v>20</v>
      </c>
      <c r="H12" s="6" t="s">
        <v>25</v>
      </c>
    </row>
    <row r="13" spans="1:18" ht="15" customHeight="1">
      <c r="A13" s="12" t="s">
        <v>22</v>
      </c>
      <c r="B13" s="12" t="s">
        <v>24</v>
      </c>
      <c r="C13" s="16" t="s">
        <v>21</v>
      </c>
      <c r="D13" s="4">
        <v>697</v>
      </c>
      <c r="E13" s="4">
        <v>7</v>
      </c>
      <c r="F13" s="6">
        <v>400</v>
      </c>
      <c r="G13" s="6">
        <v>50</v>
      </c>
      <c r="H13" s="12" t="s">
        <v>25</v>
      </c>
    </row>
    <row r="14" spans="1:18">
      <c r="A14" s="13"/>
      <c r="B14" s="13"/>
      <c r="C14" s="17"/>
      <c r="D14" s="5">
        <v>697</v>
      </c>
      <c r="E14" s="5">
        <v>10</v>
      </c>
      <c r="F14" s="6">
        <v>400</v>
      </c>
      <c r="G14" s="6">
        <v>50</v>
      </c>
      <c r="H14" s="13"/>
    </row>
    <row r="15" spans="1:18">
      <c r="A15" s="12" t="s">
        <v>22</v>
      </c>
      <c r="B15" s="12" t="s">
        <v>26</v>
      </c>
      <c r="C15" s="12" t="s">
        <v>27</v>
      </c>
      <c r="D15" s="4">
        <v>871</v>
      </c>
      <c r="E15" s="4">
        <v>18</v>
      </c>
      <c r="F15" s="4">
        <v>525</v>
      </c>
      <c r="G15" s="4">
        <v>25</v>
      </c>
      <c r="H15" s="12" t="s">
        <v>28</v>
      </c>
    </row>
    <row r="16" spans="1:18">
      <c r="A16" s="13"/>
      <c r="B16" s="13"/>
      <c r="C16" s="13"/>
      <c r="D16" s="5">
        <v>910</v>
      </c>
      <c r="E16" s="5">
        <v>18</v>
      </c>
      <c r="F16" s="4">
        <v>525</v>
      </c>
      <c r="G16" s="5">
        <v>25</v>
      </c>
      <c r="H16" s="13"/>
    </row>
    <row r="17" spans="1:8" ht="24">
      <c r="A17" s="6" t="s">
        <v>22</v>
      </c>
      <c r="B17" s="6" t="s">
        <v>29</v>
      </c>
      <c r="C17" s="6" t="s">
        <v>30</v>
      </c>
      <c r="D17" s="6">
        <v>920</v>
      </c>
      <c r="E17" s="6"/>
      <c r="F17" s="6">
        <f>(350+425)/2</f>
        <v>387.5</v>
      </c>
      <c r="G17" s="6">
        <f>425-F17</f>
        <v>37.5</v>
      </c>
      <c r="H17" s="6" t="s">
        <v>28</v>
      </c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 ht="15" customHeight="1">
      <c r="A19" s="12" t="s">
        <v>31</v>
      </c>
      <c r="B19" s="12" t="s">
        <v>32</v>
      </c>
      <c r="C19" s="12" t="s">
        <v>9</v>
      </c>
      <c r="D19" s="4">
        <v>910</v>
      </c>
      <c r="E19" s="4">
        <v>3</v>
      </c>
      <c r="F19" s="4">
        <f>(600+750)/2</f>
        <v>675</v>
      </c>
      <c r="G19" s="4">
        <f>750-F19</f>
        <v>75</v>
      </c>
      <c r="H19" s="12" t="s">
        <v>10</v>
      </c>
    </row>
    <row r="20" spans="1:8">
      <c r="A20" s="13"/>
      <c r="B20" s="13"/>
      <c r="C20" s="13"/>
      <c r="D20" s="5">
        <v>898</v>
      </c>
      <c r="E20" s="5">
        <v>3</v>
      </c>
      <c r="F20" s="4">
        <f>(600+750)/2</f>
        <v>675</v>
      </c>
      <c r="G20" s="4">
        <f>750-F20</f>
        <v>75</v>
      </c>
      <c r="H20" s="13"/>
    </row>
    <row r="21" spans="1:8" ht="24.6" thickBot="1">
      <c r="A21" s="6" t="s">
        <v>31</v>
      </c>
      <c r="B21" s="6" t="s">
        <v>32</v>
      </c>
      <c r="C21" s="6" t="s">
        <v>12</v>
      </c>
      <c r="D21" s="6">
        <v>827</v>
      </c>
      <c r="E21" s="6">
        <v>8</v>
      </c>
      <c r="F21" s="6">
        <v>325</v>
      </c>
      <c r="G21" s="6">
        <v>25</v>
      </c>
      <c r="H21" s="6" t="s">
        <v>10</v>
      </c>
    </row>
    <row r="22" spans="1:8" ht="24.6" thickBot="1">
      <c r="A22" s="6" t="s">
        <v>31</v>
      </c>
      <c r="B22" s="6" t="s">
        <v>38</v>
      </c>
      <c r="C22" s="22" t="s">
        <v>44</v>
      </c>
      <c r="D22" s="6">
        <v>906</v>
      </c>
      <c r="E22" s="6">
        <v>9</v>
      </c>
      <c r="F22" s="6">
        <v>775</v>
      </c>
      <c r="G22" s="6">
        <v>75</v>
      </c>
      <c r="H22" s="6" t="s">
        <v>41</v>
      </c>
    </row>
    <row r="23" spans="1:8" ht="24.6" thickBot="1">
      <c r="A23" s="6" t="s">
        <v>31</v>
      </c>
      <c r="B23" s="6" t="s">
        <v>39</v>
      </c>
      <c r="C23" s="23"/>
      <c r="D23" s="6">
        <v>902</v>
      </c>
      <c r="E23" s="6">
        <v>8</v>
      </c>
      <c r="F23" s="6">
        <v>775</v>
      </c>
      <c r="G23" s="6">
        <v>75</v>
      </c>
      <c r="H23" s="6" t="s">
        <v>41</v>
      </c>
    </row>
    <row r="24" spans="1:8" ht="24.6" thickBot="1">
      <c r="A24" s="6" t="s">
        <v>31</v>
      </c>
      <c r="B24" s="6" t="s">
        <v>40</v>
      </c>
      <c r="C24" s="24"/>
      <c r="D24" s="6">
        <v>967</v>
      </c>
      <c r="E24" s="6">
        <v>11</v>
      </c>
      <c r="F24" s="6">
        <v>775</v>
      </c>
      <c r="G24" s="6">
        <v>75</v>
      </c>
      <c r="H24" s="6" t="s">
        <v>41</v>
      </c>
    </row>
    <row r="25" spans="1:8" ht="24.6" thickBot="1">
      <c r="A25" s="3" t="s">
        <v>31</v>
      </c>
      <c r="B25" s="6" t="s">
        <v>38</v>
      </c>
      <c r="C25" s="22" t="s">
        <v>43</v>
      </c>
      <c r="D25" s="6">
        <v>888</v>
      </c>
      <c r="E25" s="6">
        <v>11</v>
      </c>
      <c r="F25" s="4">
        <f>(600+750)/2</f>
        <v>675</v>
      </c>
      <c r="G25" s="4">
        <f>750-F25</f>
        <v>75</v>
      </c>
      <c r="H25" s="6" t="s">
        <v>41</v>
      </c>
    </row>
    <row r="26" spans="1:8" ht="24.6" thickBot="1">
      <c r="A26" s="6" t="s">
        <v>31</v>
      </c>
      <c r="B26" s="6" t="s">
        <v>39</v>
      </c>
      <c r="C26" s="23"/>
      <c r="D26" s="6">
        <v>878</v>
      </c>
      <c r="E26" s="6">
        <v>9</v>
      </c>
      <c r="F26" s="4">
        <f>(600+750)/2</f>
        <v>675</v>
      </c>
      <c r="G26" s="4">
        <f>750-F26</f>
        <v>75</v>
      </c>
      <c r="H26" s="6" t="s">
        <v>41</v>
      </c>
    </row>
    <row r="27" spans="1:8" ht="24.6" thickBot="1">
      <c r="A27" s="6" t="s">
        <v>31</v>
      </c>
      <c r="B27" s="6" t="s">
        <v>40</v>
      </c>
      <c r="C27" s="23"/>
      <c r="D27" s="6">
        <v>937</v>
      </c>
      <c r="E27" s="6">
        <v>15</v>
      </c>
      <c r="F27" s="4">
        <f>(600+750)/2</f>
        <v>675</v>
      </c>
      <c r="G27" s="4">
        <f>750-F27</f>
        <v>75</v>
      </c>
      <c r="H27" s="6" t="s">
        <v>41</v>
      </c>
    </row>
    <row r="28" spans="1:8" ht="24.6" thickBot="1">
      <c r="A28" s="6" t="s">
        <v>31</v>
      </c>
      <c r="B28" s="6" t="s">
        <v>42</v>
      </c>
      <c r="C28" s="23"/>
      <c r="D28" s="6">
        <v>910</v>
      </c>
      <c r="E28" s="6">
        <v>8</v>
      </c>
      <c r="F28" s="4">
        <f>(600+750)/2</f>
        <v>675</v>
      </c>
      <c r="G28" s="4">
        <f>750-F28</f>
        <v>75</v>
      </c>
      <c r="H28" s="6" t="s">
        <v>41</v>
      </c>
    </row>
    <row r="29" spans="1:8" ht="24.6" thickBot="1">
      <c r="A29" s="6" t="s">
        <v>31</v>
      </c>
      <c r="B29" s="6" t="s">
        <v>42</v>
      </c>
      <c r="C29" s="24"/>
      <c r="D29" s="6">
        <v>898</v>
      </c>
      <c r="E29" s="6">
        <v>8</v>
      </c>
      <c r="F29" s="4">
        <f>(600+750)/2</f>
        <v>675</v>
      </c>
      <c r="G29" s="4">
        <f>750-F29</f>
        <v>75</v>
      </c>
      <c r="H29" s="6" t="s">
        <v>41</v>
      </c>
    </row>
    <row r="30" spans="1:8" ht="14.4" thickBot="1">
      <c r="A30" s="6"/>
      <c r="B30" s="1"/>
      <c r="C30" s="1"/>
      <c r="D30" s="1"/>
      <c r="E30" s="1"/>
      <c r="F30" s="1"/>
      <c r="G30" s="1"/>
      <c r="H30" s="1"/>
    </row>
    <row r="31" spans="1:8" ht="14.4" thickBot="1">
      <c r="A31" s="12" t="s">
        <v>33</v>
      </c>
      <c r="B31" s="12" t="s">
        <v>34</v>
      </c>
      <c r="C31" s="12" t="s">
        <v>9</v>
      </c>
      <c r="D31" s="4">
        <v>933</v>
      </c>
      <c r="E31" s="4">
        <v>6.3</v>
      </c>
      <c r="F31" s="4">
        <f t="shared" ref="F31:F36" si="0">(600+750)/2</f>
        <v>675</v>
      </c>
      <c r="G31" s="4">
        <f t="shared" ref="G31:G36" si="1">750-F31</f>
        <v>75</v>
      </c>
      <c r="H31" s="12" t="s">
        <v>35</v>
      </c>
    </row>
    <row r="32" spans="1:8">
      <c r="A32" s="18"/>
      <c r="B32" s="18"/>
      <c r="C32" s="18"/>
      <c r="D32" s="11">
        <v>919</v>
      </c>
      <c r="E32" s="11">
        <v>16</v>
      </c>
      <c r="F32" s="4">
        <f t="shared" si="0"/>
        <v>675</v>
      </c>
      <c r="G32" s="4">
        <f t="shared" si="1"/>
        <v>75</v>
      </c>
      <c r="H32" s="18"/>
    </row>
    <row r="33" spans="1:8">
      <c r="A33" s="18"/>
      <c r="B33" s="18"/>
      <c r="C33" s="18"/>
      <c r="D33" s="11">
        <v>932</v>
      </c>
      <c r="E33" s="11">
        <v>9</v>
      </c>
      <c r="F33" s="4">
        <f t="shared" si="0"/>
        <v>675</v>
      </c>
      <c r="G33" s="4">
        <f t="shared" si="1"/>
        <v>75</v>
      </c>
      <c r="H33" s="18"/>
    </row>
    <row r="34" spans="1:8">
      <c r="A34" s="18"/>
      <c r="B34" s="18"/>
      <c r="C34" s="18"/>
      <c r="D34" s="11">
        <v>911</v>
      </c>
      <c r="E34" s="11">
        <v>12</v>
      </c>
      <c r="F34" s="4">
        <f t="shared" si="0"/>
        <v>675</v>
      </c>
      <c r="G34" s="4">
        <f t="shared" si="1"/>
        <v>75</v>
      </c>
      <c r="H34" s="18"/>
    </row>
    <row r="35" spans="1:8">
      <c r="A35" s="18"/>
      <c r="B35" s="18"/>
      <c r="C35" s="18"/>
      <c r="D35" s="11">
        <v>925</v>
      </c>
      <c r="E35" s="11">
        <v>7.5</v>
      </c>
      <c r="F35" s="4">
        <f t="shared" si="0"/>
        <v>675</v>
      </c>
      <c r="G35" s="4">
        <f t="shared" si="1"/>
        <v>75</v>
      </c>
      <c r="H35" s="18"/>
    </row>
    <row r="36" spans="1:8">
      <c r="A36" s="13"/>
      <c r="B36" s="13"/>
      <c r="C36" s="13"/>
      <c r="D36" s="5">
        <v>915</v>
      </c>
      <c r="E36" s="5">
        <v>5.5</v>
      </c>
      <c r="F36" s="4">
        <f t="shared" si="0"/>
        <v>675</v>
      </c>
      <c r="G36" s="4">
        <f t="shared" si="1"/>
        <v>75</v>
      </c>
      <c r="H36" s="13"/>
    </row>
    <row r="37" spans="1:8">
      <c r="A37" s="12" t="s">
        <v>33</v>
      </c>
      <c r="B37" s="4" t="s">
        <v>36</v>
      </c>
      <c r="C37" s="12" t="s">
        <v>12</v>
      </c>
      <c r="D37" s="4">
        <v>882</v>
      </c>
      <c r="E37" s="4">
        <v>43</v>
      </c>
      <c r="F37" s="6">
        <v>325</v>
      </c>
      <c r="G37" s="6">
        <v>25</v>
      </c>
      <c r="H37" s="12" t="s">
        <v>35</v>
      </c>
    </row>
    <row r="38" spans="1:8">
      <c r="A38" s="18"/>
      <c r="B38" s="11" t="s">
        <v>37</v>
      </c>
      <c r="C38" s="18"/>
      <c r="D38" s="11">
        <v>886</v>
      </c>
      <c r="E38" s="11">
        <v>42</v>
      </c>
      <c r="F38" s="6">
        <v>325</v>
      </c>
      <c r="G38" s="6">
        <v>25</v>
      </c>
      <c r="H38" s="18"/>
    </row>
    <row r="39" spans="1:8">
      <c r="A39" s="18"/>
      <c r="B39" s="19"/>
      <c r="C39" s="18"/>
      <c r="D39" s="11">
        <v>880</v>
      </c>
      <c r="E39" s="11">
        <v>43</v>
      </c>
      <c r="F39" s="6">
        <v>325</v>
      </c>
      <c r="G39" s="6">
        <v>25</v>
      </c>
      <c r="H39" s="18"/>
    </row>
    <row r="40" spans="1:8">
      <c r="A40" s="18"/>
      <c r="B40" s="19"/>
      <c r="C40" s="18"/>
      <c r="D40" s="11">
        <v>881</v>
      </c>
      <c r="E40" s="11">
        <v>43</v>
      </c>
      <c r="F40" s="6">
        <v>325</v>
      </c>
      <c r="G40" s="6">
        <v>25</v>
      </c>
      <c r="H40" s="18"/>
    </row>
    <row r="41" spans="1:8">
      <c r="A41" s="13"/>
      <c r="B41" s="20"/>
      <c r="C41" s="13"/>
      <c r="D41" s="5">
        <v>868</v>
      </c>
      <c r="E41" s="5">
        <v>43</v>
      </c>
      <c r="F41" s="6">
        <v>325</v>
      </c>
      <c r="G41" s="6">
        <v>25</v>
      </c>
      <c r="H41" s="13"/>
    </row>
    <row r="43" spans="1:8">
      <c r="D43" s="21"/>
    </row>
    <row r="44" spans="1:8">
      <c r="D44" s="21"/>
    </row>
  </sheetData>
  <mergeCells count="31">
    <mergeCell ref="A2:A3"/>
    <mergeCell ref="A10:A11"/>
    <mergeCell ref="A13:A14"/>
    <mergeCell ref="A15:A16"/>
    <mergeCell ref="A19:A20"/>
    <mergeCell ref="A31:A36"/>
    <mergeCell ref="A37:A41"/>
    <mergeCell ref="B10:B11"/>
    <mergeCell ref="B13:B14"/>
    <mergeCell ref="B15:B16"/>
    <mergeCell ref="B19:B20"/>
    <mergeCell ref="B31:B36"/>
    <mergeCell ref="C2:C3"/>
    <mergeCell ref="C10:C11"/>
    <mergeCell ref="C13:C14"/>
    <mergeCell ref="C15:C16"/>
    <mergeCell ref="C19:C20"/>
    <mergeCell ref="H2:H3"/>
    <mergeCell ref="H10:H11"/>
    <mergeCell ref="H13:H14"/>
    <mergeCell ref="H15:H16"/>
    <mergeCell ref="H19:H20"/>
    <mergeCell ref="P9:P10"/>
    <mergeCell ref="Q9:Q10"/>
    <mergeCell ref="R9:R10"/>
    <mergeCell ref="C31:C36"/>
    <mergeCell ref="C37:C41"/>
    <mergeCell ref="H31:H36"/>
    <mergeCell ref="H37:H41"/>
    <mergeCell ref="C22:C24"/>
    <mergeCell ref="C25:C29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Espejo Bautista</dc:creator>
  <cp:lastModifiedBy>Guillermo Espejo Bautista</cp:lastModifiedBy>
  <cp:lastPrinted>2025-07-22T02:41:39Z</cp:lastPrinted>
  <dcterms:created xsi:type="dcterms:W3CDTF">2025-06-13T03:03:00Z</dcterms:created>
  <dcterms:modified xsi:type="dcterms:W3CDTF">2025-07-22T02:47:50Z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CCC8F45F12BD47CCA894041850DDF109_12</vt:lpwstr>
  </property>
  <property fmtid="{D5CDD505-2E9C-101B-9397-08002B2CF9AE}" pid="3" name="KSOProductBuildVer">
    <vt:lpwstr>3082-12.2.0.21179</vt:lpwstr>
  </property>
</Properties>
</file>