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luisa.elizondo/Desktop/Artículos/Mexican Grenville (Solari)/Supplemental Material/"/>
    </mc:Choice>
  </mc:AlternateContent>
  <xr:revisionPtr revIDLastSave="0" documentId="13_ncr:1_{607FFAF0-9FE6-DD43-8375-9F6CCE5D67E0}" xr6:coauthVersionLast="47" xr6:coauthVersionMax="47" xr10:uidLastSave="{00000000-0000-0000-0000-000000000000}"/>
  <bookViews>
    <workbookView xWindow="0" yWindow="740" windowWidth="29400" windowHeight="18380" activeTab="1" xr2:uid="{70BCB1DF-8124-7945-B22F-7F6D47ACCC35}"/>
  </bookViews>
  <sheets>
    <sheet name="Sr-Nd-Pb isotopes" sheetId="16" r:id="rId1"/>
    <sheet name="Hf-O isotopes" sheetId="15" r:id="rId2"/>
  </sheets>
  <externalReferences>
    <externalReference r:id="rId3"/>
  </externalReferences>
  <definedNames>
    <definedName name="Ellipse1_100">#REF!</definedName>
    <definedName name="Ellipse1_36">#REF!</definedName>
    <definedName name="Ellipse1_37">#REF!</definedName>
    <definedName name="Ellipse1_38">#REF!</definedName>
    <definedName name="Ellipse1_39">#REF!</definedName>
    <definedName name="Ellipse1_40">#REF!</definedName>
    <definedName name="Ellipse1_41">#REF!</definedName>
    <definedName name="Ellipse1_42">#REF!</definedName>
    <definedName name="Ellipse1_43">#REF!</definedName>
    <definedName name="Ellipse1_44">#REF!</definedName>
    <definedName name="Ellipse1_45">#REF!</definedName>
    <definedName name="Ellipse1_46">#REF!</definedName>
    <definedName name="Ellipse1_47">#REF!</definedName>
    <definedName name="Ellipse1_48">#REF!</definedName>
    <definedName name="Ellipse1_49">#REF!</definedName>
    <definedName name="Ellipse1_50">#REF!</definedName>
    <definedName name="Ellipse1_51">#REF!</definedName>
    <definedName name="Ellipse1_52">#REF!</definedName>
    <definedName name="Ellipse1_53">#REF!</definedName>
    <definedName name="Ellipse1_5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  <definedName name="Ellipse2_1">#REF!</definedName>
    <definedName name="gau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08" i="15" l="1"/>
  <c r="J1108" i="15"/>
  <c r="I1108" i="15"/>
  <c r="M1108" i="15" s="1"/>
  <c r="L1107" i="15"/>
  <c r="J1107" i="15"/>
  <c r="I1107" i="15"/>
  <c r="K1107" i="15" s="1"/>
  <c r="L1106" i="15"/>
  <c r="J1106" i="15"/>
  <c r="I1106" i="15"/>
  <c r="M1106" i="15" s="1"/>
  <c r="L1089" i="15"/>
  <c r="J1089" i="15"/>
  <c r="I1089" i="15"/>
  <c r="K1089" i="15" s="1"/>
  <c r="L1088" i="15"/>
  <c r="J1088" i="15"/>
  <c r="I1088" i="15"/>
  <c r="K1088" i="15" s="1"/>
  <c r="L1087" i="15"/>
  <c r="J1087" i="15"/>
  <c r="I1087" i="15"/>
  <c r="M1087" i="15" s="1"/>
  <c r="T95" i="16"/>
  <c r="R95" i="16"/>
  <c r="Q95" i="16"/>
  <c r="S95" i="16" s="1"/>
  <c r="T94" i="16"/>
  <c r="R94" i="16"/>
  <c r="Q94" i="16"/>
  <c r="S94" i="16" s="1"/>
  <c r="T93" i="16"/>
  <c r="R93" i="16"/>
  <c r="Q93" i="16"/>
  <c r="S93" i="16" s="1"/>
  <c r="T92" i="16"/>
  <c r="R92" i="16"/>
  <c r="Q92" i="16"/>
  <c r="S92" i="16" s="1"/>
  <c r="T91" i="16"/>
  <c r="R91" i="16"/>
  <c r="Q91" i="16"/>
  <c r="S91" i="16" s="1"/>
  <c r="T90" i="16"/>
  <c r="R90" i="16"/>
  <c r="Q90" i="16"/>
  <c r="S90" i="16" s="1"/>
  <c r="T89" i="16"/>
  <c r="R89" i="16"/>
  <c r="Q89" i="16"/>
  <c r="S89" i="16" s="1"/>
  <c r="T88" i="16"/>
  <c r="R88" i="16"/>
  <c r="Q88" i="16"/>
  <c r="S88" i="16" s="1"/>
  <c r="T87" i="16"/>
  <c r="R87" i="16"/>
  <c r="Q87" i="16"/>
  <c r="S87" i="16" s="1"/>
  <c r="T86" i="16"/>
  <c r="R86" i="16"/>
  <c r="Q86" i="16"/>
  <c r="S86" i="16" s="1"/>
  <c r="T85" i="16"/>
  <c r="R85" i="16"/>
  <c r="Q85" i="16"/>
  <c r="S85" i="16" s="1"/>
  <c r="T84" i="16"/>
  <c r="R84" i="16"/>
  <c r="Q84" i="16"/>
  <c r="S84" i="16" s="1"/>
  <c r="T83" i="16"/>
  <c r="R83" i="16"/>
  <c r="Q83" i="16"/>
  <c r="S83" i="16" s="1"/>
  <c r="T82" i="16"/>
  <c r="R82" i="16"/>
  <c r="Q82" i="16"/>
  <c r="S82" i="16" s="1"/>
  <c r="T81" i="16"/>
  <c r="R81" i="16"/>
  <c r="Q81" i="16"/>
  <c r="S81" i="16" s="1"/>
  <c r="T80" i="16"/>
  <c r="R80" i="16"/>
  <c r="Q80" i="16"/>
  <c r="S80" i="16" s="1"/>
  <c r="T79" i="16"/>
  <c r="R79" i="16"/>
  <c r="Q79" i="16"/>
  <c r="S79" i="16" s="1"/>
  <c r="T78" i="16"/>
  <c r="R78" i="16"/>
  <c r="Q78" i="16"/>
  <c r="S78" i="16" s="1"/>
  <c r="T77" i="16"/>
  <c r="R77" i="16"/>
  <c r="Q77" i="16"/>
  <c r="S77" i="16" s="1"/>
  <c r="K95" i="16"/>
  <c r="L95" i="16" s="1"/>
  <c r="K94" i="16"/>
  <c r="L94" i="16" s="1"/>
  <c r="K93" i="16"/>
  <c r="L93" i="16" s="1"/>
  <c r="K92" i="16"/>
  <c r="L92" i="16" s="1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79" i="16"/>
  <c r="L79" i="16" s="1"/>
  <c r="K78" i="16"/>
  <c r="L78" i="16" s="1"/>
  <c r="K77" i="16"/>
  <c r="L77" i="16" s="1"/>
  <c r="L1148" i="15"/>
  <c r="J1148" i="15"/>
  <c r="I1148" i="15"/>
  <c r="M1148" i="15" s="1"/>
  <c r="L1147" i="15"/>
  <c r="J1147" i="15"/>
  <c r="I1147" i="15"/>
  <c r="M1147" i="15" s="1"/>
  <c r="L1146" i="15"/>
  <c r="J1146" i="15"/>
  <c r="I1146" i="15"/>
  <c r="M1146" i="15" s="1"/>
  <c r="L1145" i="15"/>
  <c r="J1145" i="15"/>
  <c r="I1145" i="15"/>
  <c r="K1145" i="15" s="1"/>
  <c r="L1144" i="15"/>
  <c r="J1144" i="15"/>
  <c r="I1144" i="15"/>
  <c r="K1144" i="15" s="1"/>
  <c r="L1143" i="15"/>
  <c r="J1143" i="15"/>
  <c r="I1143" i="15"/>
  <c r="M1143" i="15" s="1"/>
  <c r="L1142" i="15"/>
  <c r="J1142" i="15"/>
  <c r="I1142" i="15"/>
  <c r="K1142" i="15" s="1"/>
  <c r="L1141" i="15"/>
  <c r="J1141" i="15"/>
  <c r="I1141" i="15"/>
  <c r="M1141" i="15" s="1"/>
  <c r="M1107" i="15" l="1"/>
  <c r="M1088" i="15"/>
  <c r="M1089" i="15"/>
  <c r="K1106" i="15"/>
  <c r="K1087" i="15"/>
  <c r="K1108" i="15"/>
  <c r="K1147" i="15"/>
  <c r="M1142" i="15"/>
  <c r="M1144" i="15"/>
  <c r="K1141" i="15"/>
  <c r="K1146" i="15"/>
  <c r="M1145" i="15"/>
  <c r="K1148" i="15"/>
  <c r="K1143" i="15"/>
  <c r="I1125" i="15" l="1"/>
  <c r="K1125" i="15" s="1"/>
  <c r="J1125" i="15"/>
  <c r="L1125" i="15"/>
  <c r="L1109" i="15"/>
  <c r="J1109" i="15"/>
  <c r="I1109" i="15"/>
  <c r="M1109" i="15" s="1"/>
  <c r="M1125" i="15" l="1"/>
  <c r="K1109" i="15"/>
  <c r="I997" i="15"/>
  <c r="K997" i="15" s="1"/>
  <c r="J997" i="15"/>
  <c r="L997" i="15"/>
  <c r="I998" i="15"/>
  <c r="M998" i="15" s="1"/>
  <c r="J998" i="15"/>
  <c r="L998" i="15"/>
  <c r="I999" i="15"/>
  <c r="K999" i="15" s="1"/>
  <c r="J999" i="15"/>
  <c r="L999" i="15"/>
  <c r="I1000" i="15"/>
  <c r="K1000" i="15" s="1"/>
  <c r="J1000" i="15"/>
  <c r="L1000" i="15"/>
  <c r="I1001" i="15"/>
  <c r="M1001" i="15" s="1"/>
  <c r="J1001" i="15"/>
  <c r="L1001" i="15"/>
  <c r="I1002" i="15"/>
  <c r="K1002" i="15" s="1"/>
  <c r="J1002" i="15"/>
  <c r="L1002" i="15"/>
  <c r="I1003" i="15"/>
  <c r="K1003" i="15" s="1"/>
  <c r="J1003" i="15"/>
  <c r="L1003" i="15"/>
  <c r="I1004" i="15"/>
  <c r="K1004" i="15" s="1"/>
  <c r="J1004" i="15"/>
  <c r="L1004" i="15"/>
  <c r="I1005" i="15"/>
  <c r="K1005" i="15" s="1"/>
  <c r="J1005" i="15"/>
  <c r="L1005" i="15"/>
  <c r="I1006" i="15"/>
  <c r="M1006" i="15" s="1"/>
  <c r="J1006" i="15"/>
  <c r="L1006" i="15"/>
  <c r="I1007" i="15"/>
  <c r="K1007" i="15" s="1"/>
  <c r="J1007" i="15"/>
  <c r="L1007" i="15"/>
  <c r="I1008" i="15"/>
  <c r="K1008" i="15" s="1"/>
  <c r="J1008" i="15"/>
  <c r="L1008" i="15"/>
  <c r="I1009" i="15"/>
  <c r="M1009" i="15" s="1"/>
  <c r="J1009" i="15"/>
  <c r="L1009" i="15"/>
  <c r="I1010" i="15"/>
  <c r="K1010" i="15" s="1"/>
  <c r="J1010" i="15"/>
  <c r="L1010" i="15"/>
  <c r="I1011" i="15"/>
  <c r="K1011" i="15" s="1"/>
  <c r="J1011" i="15"/>
  <c r="L1011" i="15"/>
  <c r="I1012" i="15"/>
  <c r="K1012" i="15" s="1"/>
  <c r="J1012" i="15"/>
  <c r="L1012" i="15"/>
  <c r="I1013" i="15"/>
  <c r="K1013" i="15" s="1"/>
  <c r="J1013" i="15"/>
  <c r="L1013" i="15"/>
  <c r="I1014" i="15"/>
  <c r="M1014" i="15" s="1"/>
  <c r="J1014" i="15"/>
  <c r="L1014" i="15"/>
  <c r="I1015" i="15"/>
  <c r="K1015" i="15" s="1"/>
  <c r="J1015" i="15"/>
  <c r="L1015" i="15"/>
  <c r="I1016" i="15"/>
  <c r="K1016" i="15" s="1"/>
  <c r="J1016" i="15"/>
  <c r="L1016" i="15"/>
  <c r="I1017" i="15"/>
  <c r="M1017" i="15" s="1"/>
  <c r="J1017" i="15"/>
  <c r="L1017" i="15"/>
  <c r="I1018" i="15"/>
  <c r="K1018" i="15" s="1"/>
  <c r="J1018" i="15"/>
  <c r="L1018" i="15"/>
  <c r="I1019" i="15"/>
  <c r="K1019" i="15" s="1"/>
  <c r="J1019" i="15"/>
  <c r="L1019" i="15"/>
  <c r="I1020" i="15"/>
  <c r="K1020" i="15" s="1"/>
  <c r="J1020" i="15"/>
  <c r="L1020" i="15"/>
  <c r="I1021" i="15"/>
  <c r="K1021" i="15" s="1"/>
  <c r="J1021" i="15"/>
  <c r="L1021" i="15"/>
  <c r="I1022" i="15"/>
  <c r="M1022" i="15" s="1"/>
  <c r="J1022" i="15"/>
  <c r="L1022" i="15"/>
  <c r="I1023" i="15"/>
  <c r="M1023" i="15" s="1"/>
  <c r="J1023" i="15"/>
  <c r="L1023" i="15"/>
  <c r="I1024" i="15"/>
  <c r="K1024" i="15" s="1"/>
  <c r="J1024" i="15"/>
  <c r="L1024" i="15"/>
  <c r="I1025" i="15"/>
  <c r="M1025" i="15" s="1"/>
  <c r="J1025" i="15"/>
  <c r="L1025" i="15"/>
  <c r="I1026" i="15"/>
  <c r="K1026" i="15" s="1"/>
  <c r="J1026" i="15"/>
  <c r="L1026" i="15"/>
  <c r="I1027" i="15"/>
  <c r="K1027" i="15" s="1"/>
  <c r="J1027" i="15"/>
  <c r="L1027" i="15"/>
  <c r="I1028" i="15"/>
  <c r="K1028" i="15" s="1"/>
  <c r="J1028" i="15"/>
  <c r="L1028" i="15"/>
  <c r="I1029" i="15"/>
  <c r="K1029" i="15" s="1"/>
  <c r="J1029" i="15"/>
  <c r="L1029" i="15"/>
  <c r="I1030" i="15"/>
  <c r="M1030" i="15" s="1"/>
  <c r="J1030" i="15"/>
  <c r="L1030" i="15"/>
  <c r="I1031" i="15"/>
  <c r="M1031" i="15" s="1"/>
  <c r="J1031" i="15"/>
  <c r="L1031" i="15"/>
  <c r="I1032" i="15"/>
  <c r="K1032" i="15" s="1"/>
  <c r="J1032" i="15"/>
  <c r="L1032" i="15"/>
  <c r="I1033" i="15"/>
  <c r="M1033" i="15" s="1"/>
  <c r="J1033" i="15"/>
  <c r="L1033" i="15"/>
  <c r="I1034" i="15"/>
  <c r="K1034" i="15" s="1"/>
  <c r="J1034" i="15"/>
  <c r="L1034" i="15"/>
  <c r="I1035" i="15"/>
  <c r="K1035" i="15" s="1"/>
  <c r="J1035" i="15"/>
  <c r="L1035" i="15"/>
  <c r="I1036" i="15"/>
  <c r="K1036" i="15" s="1"/>
  <c r="J1036" i="15"/>
  <c r="L1036" i="15"/>
  <c r="I1037" i="15"/>
  <c r="K1037" i="15" s="1"/>
  <c r="J1037" i="15"/>
  <c r="L1037" i="15"/>
  <c r="I1038" i="15"/>
  <c r="M1038" i="15" s="1"/>
  <c r="J1038" i="15"/>
  <c r="L1038" i="15"/>
  <c r="I1039" i="15"/>
  <c r="M1039" i="15" s="1"/>
  <c r="J1039" i="15"/>
  <c r="L1039" i="15"/>
  <c r="I1040" i="15"/>
  <c r="K1040" i="15" s="1"/>
  <c r="J1040" i="15"/>
  <c r="L1040" i="15"/>
  <c r="I1041" i="15"/>
  <c r="M1041" i="15" s="1"/>
  <c r="J1041" i="15"/>
  <c r="L1041" i="15"/>
  <c r="I1042" i="15"/>
  <c r="K1042" i="15" s="1"/>
  <c r="J1042" i="15"/>
  <c r="L1042" i="15"/>
  <c r="I1043" i="15"/>
  <c r="K1043" i="15" s="1"/>
  <c r="J1043" i="15"/>
  <c r="L1043" i="15"/>
  <c r="I1044" i="15"/>
  <c r="K1044" i="15" s="1"/>
  <c r="J1044" i="15"/>
  <c r="L1044" i="15"/>
  <c r="I1045" i="15"/>
  <c r="K1045" i="15" s="1"/>
  <c r="J1045" i="15"/>
  <c r="L1045" i="15"/>
  <c r="I1046" i="15"/>
  <c r="M1046" i="15" s="1"/>
  <c r="J1046" i="15"/>
  <c r="L1046" i="15"/>
  <c r="I1047" i="15"/>
  <c r="M1047" i="15" s="1"/>
  <c r="J1047" i="15"/>
  <c r="L1047" i="15"/>
  <c r="I1048" i="15"/>
  <c r="K1048" i="15" s="1"/>
  <c r="J1048" i="15"/>
  <c r="L1048" i="15"/>
  <c r="I1049" i="15"/>
  <c r="M1049" i="15" s="1"/>
  <c r="J1049" i="15"/>
  <c r="L1049" i="15"/>
  <c r="I1050" i="15"/>
  <c r="K1050" i="15" s="1"/>
  <c r="J1050" i="15"/>
  <c r="L1050" i="15"/>
  <c r="I1051" i="15"/>
  <c r="K1051" i="15" s="1"/>
  <c r="J1051" i="15"/>
  <c r="L1051" i="15"/>
  <c r="I1052" i="15"/>
  <c r="K1052" i="15" s="1"/>
  <c r="J1052" i="15"/>
  <c r="L1052" i="15"/>
  <c r="I1053" i="15"/>
  <c r="M1053" i="15" s="1"/>
  <c r="J1053" i="15"/>
  <c r="L1053" i="15"/>
  <c r="I1054" i="15"/>
  <c r="M1054" i="15" s="1"/>
  <c r="J1054" i="15"/>
  <c r="L1054" i="15"/>
  <c r="I1055" i="15"/>
  <c r="M1055" i="15" s="1"/>
  <c r="J1055" i="15"/>
  <c r="L1055" i="15"/>
  <c r="I1056" i="15"/>
  <c r="M1056" i="15" s="1"/>
  <c r="J1056" i="15"/>
  <c r="L1056" i="15"/>
  <c r="I1057" i="15"/>
  <c r="M1057" i="15" s="1"/>
  <c r="J1057" i="15"/>
  <c r="L1057" i="15"/>
  <c r="I1058" i="15"/>
  <c r="K1058" i="15" s="1"/>
  <c r="J1058" i="15"/>
  <c r="L1058" i="15"/>
  <c r="I1059" i="15"/>
  <c r="K1059" i="15" s="1"/>
  <c r="J1059" i="15"/>
  <c r="L1059" i="15"/>
  <c r="I1060" i="15"/>
  <c r="K1060" i="15" s="1"/>
  <c r="J1060" i="15"/>
  <c r="L1060" i="15"/>
  <c r="I1061" i="15"/>
  <c r="M1061" i="15" s="1"/>
  <c r="J1061" i="15"/>
  <c r="L1061" i="15"/>
  <c r="I1062" i="15"/>
  <c r="M1062" i="15" s="1"/>
  <c r="J1062" i="15"/>
  <c r="L1062" i="15"/>
  <c r="I1063" i="15"/>
  <c r="M1063" i="15" s="1"/>
  <c r="J1063" i="15"/>
  <c r="L1063" i="15"/>
  <c r="I1064" i="15"/>
  <c r="K1064" i="15" s="1"/>
  <c r="J1064" i="15"/>
  <c r="L1064" i="15"/>
  <c r="I1065" i="15"/>
  <c r="M1065" i="15" s="1"/>
  <c r="J1065" i="15"/>
  <c r="L1065" i="15"/>
  <c r="I1066" i="15"/>
  <c r="K1066" i="15" s="1"/>
  <c r="J1066" i="15"/>
  <c r="L1066" i="15"/>
  <c r="I1067" i="15"/>
  <c r="K1067" i="15" s="1"/>
  <c r="J1067" i="15"/>
  <c r="L1067" i="15"/>
  <c r="I1068" i="15"/>
  <c r="K1068" i="15" s="1"/>
  <c r="J1068" i="15"/>
  <c r="L1068" i="15"/>
  <c r="I1069" i="15"/>
  <c r="K1069" i="15" s="1"/>
  <c r="J1069" i="15"/>
  <c r="L1069" i="15"/>
  <c r="I1070" i="15"/>
  <c r="M1070" i="15" s="1"/>
  <c r="J1070" i="15"/>
  <c r="L1070" i="15"/>
  <c r="I1071" i="15"/>
  <c r="M1071" i="15" s="1"/>
  <c r="J1071" i="15"/>
  <c r="L1071" i="15"/>
  <c r="I1072" i="15"/>
  <c r="K1072" i="15" s="1"/>
  <c r="J1072" i="15"/>
  <c r="L1072" i="15"/>
  <c r="I1073" i="15"/>
  <c r="M1073" i="15" s="1"/>
  <c r="J1073" i="15"/>
  <c r="L1073" i="15"/>
  <c r="I1074" i="15"/>
  <c r="K1074" i="15" s="1"/>
  <c r="J1074" i="15"/>
  <c r="L1074" i="15"/>
  <c r="I1075" i="15"/>
  <c r="K1075" i="15" s="1"/>
  <c r="J1075" i="15"/>
  <c r="L1075" i="15"/>
  <c r="I1076" i="15"/>
  <c r="K1076" i="15" s="1"/>
  <c r="J1076" i="15"/>
  <c r="L1076" i="15"/>
  <c r="I1077" i="15"/>
  <c r="K1077" i="15" s="1"/>
  <c r="J1077" i="15"/>
  <c r="L1077" i="15"/>
  <c r="I1078" i="15"/>
  <c r="M1078" i="15" s="1"/>
  <c r="J1078" i="15"/>
  <c r="L1078" i="15"/>
  <c r="I1079" i="15"/>
  <c r="M1079" i="15" s="1"/>
  <c r="J1079" i="15"/>
  <c r="L1079" i="15"/>
  <c r="I1080" i="15"/>
  <c r="M1080" i="15" s="1"/>
  <c r="J1080" i="15"/>
  <c r="L1080" i="15"/>
  <c r="I1081" i="15"/>
  <c r="M1081" i="15" s="1"/>
  <c r="J1081" i="15"/>
  <c r="L1081" i="15"/>
  <c r="I1082" i="15"/>
  <c r="K1082" i="15" s="1"/>
  <c r="J1082" i="15"/>
  <c r="L1082" i="15"/>
  <c r="I1083" i="15"/>
  <c r="K1083" i="15" s="1"/>
  <c r="J1083" i="15"/>
  <c r="L1083" i="15"/>
  <c r="I1084" i="15"/>
  <c r="K1084" i="15" s="1"/>
  <c r="J1084" i="15"/>
  <c r="L1084" i="15"/>
  <c r="I1085" i="15"/>
  <c r="M1085" i="15" s="1"/>
  <c r="J1085" i="15"/>
  <c r="L1085" i="15"/>
  <c r="I986" i="15"/>
  <c r="K986" i="15" s="1"/>
  <c r="J986" i="15"/>
  <c r="L986" i="15"/>
  <c r="I987" i="15"/>
  <c r="M987" i="15" s="1"/>
  <c r="J987" i="15"/>
  <c r="L987" i="15"/>
  <c r="I988" i="15"/>
  <c r="K988" i="15" s="1"/>
  <c r="J988" i="15"/>
  <c r="L988" i="15"/>
  <c r="I989" i="15"/>
  <c r="K989" i="15" s="1"/>
  <c r="J989" i="15"/>
  <c r="L989" i="15"/>
  <c r="I990" i="15"/>
  <c r="M990" i="15" s="1"/>
  <c r="J990" i="15"/>
  <c r="L990" i="15"/>
  <c r="I991" i="15"/>
  <c r="K991" i="15" s="1"/>
  <c r="J991" i="15"/>
  <c r="L991" i="15"/>
  <c r="I992" i="15"/>
  <c r="K992" i="15" s="1"/>
  <c r="J992" i="15"/>
  <c r="L992" i="15"/>
  <c r="I993" i="15"/>
  <c r="K993" i="15" s="1"/>
  <c r="J993" i="15"/>
  <c r="L993" i="15"/>
  <c r="I994" i="15"/>
  <c r="K994" i="15" s="1"/>
  <c r="J994" i="15"/>
  <c r="L994" i="15"/>
  <c r="I995" i="15"/>
  <c r="M995" i="15" s="1"/>
  <c r="J995" i="15"/>
  <c r="L995" i="15"/>
  <c r="I996" i="15"/>
  <c r="K996" i="15" s="1"/>
  <c r="J996" i="15"/>
  <c r="L996" i="15"/>
  <c r="L985" i="15"/>
  <c r="J985" i="15"/>
  <c r="I985" i="15"/>
  <c r="K985" i="15" s="1"/>
  <c r="Q70" i="16"/>
  <c r="S70" i="16" s="1"/>
  <c r="R70" i="16"/>
  <c r="T70" i="16"/>
  <c r="Q69" i="16"/>
  <c r="S69" i="16" s="1"/>
  <c r="R69" i="16"/>
  <c r="T69" i="16"/>
  <c r="K70" i="16"/>
  <c r="L70" i="16" s="1"/>
  <c r="K69" i="16"/>
  <c r="L69" i="16" s="1"/>
  <c r="Q11" i="16"/>
  <c r="S11" i="16" s="1"/>
  <c r="R11" i="16"/>
  <c r="T11" i="16"/>
  <c r="Q12" i="16"/>
  <c r="S12" i="16" s="1"/>
  <c r="R12" i="16"/>
  <c r="T12" i="16"/>
  <c r="Q13" i="16"/>
  <c r="S13" i="16" s="1"/>
  <c r="R13" i="16"/>
  <c r="T13" i="16"/>
  <c r="Q14" i="16"/>
  <c r="S14" i="16" s="1"/>
  <c r="R14" i="16"/>
  <c r="T14" i="16"/>
  <c r="Q15" i="16"/>
  <c r="S15" i="16" s="1"/>
  <c r="R15" i="16"/>
  <c r="T15" i="16"/>
  <c r="Q16" i="16"/>
  <c r="S16" i="16" s="1"/>
  <c r="R16" i="16"/>
  <c r="T16" i="16"/>
  <c r="Q17" i="16"/>
  <c r="S17" i="16" s="1"/>
  <c r="R17" i="16"/>
  <c r="T17" i="16"/>
  <c r="Q18" i="16"/>
  <c r="S18" i="16" s="1"/>
  <c r="R18" i="16"/>
  <c r="T18" i="16"/>
  <c r="Q19" i="16"/>
  <c r="S19" i="16" s="1"/>
  <c r="R19" i="16"/>
  <c r="T19" i="16"/>
  <c r="Q20" i="16"/>
  <c r="S20" i="16" s="1"/>
  <c r="R20" i="16"/>
  <c r="T20" i="16"/>
  <c r="Q21" i="16"/>
  <c r="S21" i="16" s="1"/>
  <c r="R21" i="16"/>
  <c r="T21" i="16"/>
  <c r="Q22" i="16"/>
  <c r="S22" i="16" s="1"/>
  <c r="R22" i="16"/>
  <c r="T22" i="16"/>
  <c r="T42" i="16"/>
  <c r="R42" i="16"/>
  <c r="Q42" i="16"/>
  <c r="S42" i="16" s="1"/>
  <c r="T40" i="16"/>
  <c r="R40" i="16"/>
  <c r="Q40" i="16"/>
  <c r="S40" i="16" s="1"/>
  <c r="T38" i="16"/>
  <c r="R38" i="16"/>
  <c r="Q38" i="16"/>
  <c r="S38" i="16" s="1"/>
  <c r="T36" i="16"/>
  <c r="R36" i="16"/>
  <c r="Q36" i="16"/>
  <c r="S36" i="16" s="1"/>
  <c r="T35" i="16"/>
  <c r="R35" i="16"/>
  <c r="Q35" i="16"/>
  <c r="S35" i="16" s="1"/>
  <c r="T34" i="16"/>
  <c r="R34" i="16"/>
  <c r="Q34" i="16"/>
  <c r="S34" i="16" s="1"/>
  <c r="T33" i="16"/>
  <c r="R33" i="16"/>
  <c r="Q33" i="16"/>
  <c r="S33" i="16" s="1"/>
  <c r="T31" i="16"/>
  <c r="R31" i="16"/>
  <c r="Q31" i="16"/>
  <c r="S31" i="16" s="1"/>
  <c r="T30" i="16"/>
  <c r="R30" i="16"/>
  <c r="Q30" i="16"/>
  <c r="S30" i="16" s="1"/>
  <c r="T29" i="16"/>
  <c r="R29" i="16"/>
  <c r="Q29" i="16"/>
  <c r="S29" i="16" s="1"/>
  <c r="K66" i="16"/>
  <c r="L66" i="16" s="1"/>
  <c r="K67" i="16"/>
  <c r="L67" i="16" s="1"/>
  <c r="K68" i="16"/>
  <c r="L68" i="16" s="1"/>
  <c r="K65" i="16"/>
  <c r="L65" i="16" s="1"/>
  <c r="Q75" i="16"/>
  <c r="S75" i="16" s="1"/>
  <c r="Q74" i="16"/>
  <c r="S74" i="16" s="1"/>
  <c r="Q73" i="16"/>
  <c r="S73" i="16" s="1"/>
  <c r="Q72" i="16"/>
  <c r="S72" i="16" s="1"/>
  <c r="Q71" i="16"/>
  <c r="S71" i="16" s="1"/>
  <c r="Q68" i="16"/>
  <c r="S68" i="16" s="1"/>
  <c r="Q67" i="16"/>
  <c r="S67" i="16" s="1"/>
  <c r="Q66" i="16"/>
  <c r="S66" i="16" s="1"/>
  <c r="Q65" i="16"/>
  <c r="S65" i="16" s="1"/>
  <c r="Q10" i="16"/>
  <c r="S10" i="16" s="1"/>
  <c r="Q28" i="16"/>
  <c r="S28" i="16" s="1"/>
  <c r="Q26" i="16"/>
  <c r="S26" i="16" s="1"/>
  <c r="Q25" i="16"/>
  <c r="S25" i="16" s="1"/>
  <c r="Q24" i="16"/>
  <c r="S24" i="16" s="1"/>
  <c r="Q23" i="16"/>
  <c r="S23" i="16" s="1"/>
  <c r="T75" i="16"/>
  <c r="R75" i="16"/>
  <c r="T74" i="16"/>
  <c r="R74" i="16"/>
  <c r="T73" i="16"/>
  <c r="R73" i="16"/>
  <c r="T72" i="16"/>
  <c r="R72" i="16"/>
  <c r="T71" i="16"/>
  <c r="R71" i="16"/>
  <c r="T68" i="16"/>
  <c r="R68" i="16"/>
  <c r="T67" i="16"/>
  <c r="R67" i="16"/>
  <c r="T66" i="16"/>
  <c r="R66" i="16"/>
  <c r="T65" i="16"/>
  <c r="R65" i="16"/>
  <c r="T10" i="16"/>
  <c r="R10" i="16"/>
  <c r="T28" i="16"/>
  <c r="R28" i="16"/>
  <c r="T26" i="16"/>
  <c r="R26" i="16"/>
  <c r="T25" i="16"/>
  <c r="R25" i="16"/>
  <c r="T24" i="16"/>
  <c r="R24" i="16"/>
  <c r="T23" i="16"/>
  <c r="R23" i="16"/>
  <c r="M1002" i="15" l="1"/>
  <c r="M997" i="15"/>
  <c r="K1055" i="15"/>
  <c r="K1023" i="15"/>
  <c r="M991" i="15"/>
  <c r="M993" i="15"/>
  <c r="K1053" i="15"/>
  <c r="M1077" i="15"/>
  <c r="K1079" i="15"/>
  <c r="M1069" i="15"/>
  <c r="K1063" i="15"/>
  <c r="M1028" i="15"/>
  <c r="M1018" i="15"/>
  <c r="M1013" i="15"/>
  <c r="M986" i="15"/>
  <c r="K1039" i="15"/>
  <c r="M1034" i="15"/>
  <c r="M999" i="15"/>
  <c r="M1036" i="15"/>
  <c r="K1061" i="15"/>
  <c r="K1085" i="15"/>
  <c r="M1037" i="15"/>
  <c r="K1033" i="15"/>
  <c r="M1026" i="15"/>
  <c r="K1014" i="15"/>
  <c r="K998" i="15"/>
  <c r="M994" i="15"/>
  <c r="M1045" i="15"/>
  <c r="M1029" i="15"/>
  <c r="M1010" i="15"/>
  <c r="M1008" i="15"/>
  <c r="K1006" i="15"/>
  <c r="K1071" i="15"/>
  <c r="K1047" i="15"/>
  <c r="K1031" i="15"/>
  <c r="M1020" i="15"/>
  <c r="M988" i="15"/>
  <c r="M996" i="15"/>
  <c r="M1082" i="15"/>
  <c r="M1074" i="15"/>
  <c r="M1066" i="15"/>
  <c r="M1058" i="15"/>
  <c r="M1050" i="15"/>
  <c r="M1042" i="15"/>
  <c r="K1022" i="15"/>
  <c r="M1007" i="15"/>
  <c r="M1084" i="15"/>
  <c r="K1078" i="15"/>
  <c r="M1076" i="15"/>
  <c r="K1070" i="15"/>
  <c r="M1068" i="15"/>
  <c r="K1062" i="15"/>
  <c r="M1060" i="15"/>
  <c r="K1054" i="15"/>
  <c r="M1052" i="15"/>
  <c r="K1046" i="15"/>
  <c r="M1044" i="15"/>
  <c r="K1038" i="15"/>
  <c r="K1030" i="15"/>
  <c r="M1015" i="15"/>
  <c r="M1005" i="15"/>
  <c r="K990" i="15"/>
  <c r="M1021" i="15"/>
  <c r="M1000" i="15"/>
  <c r="M1012" i="15"/>
  <c r="M1004" i="15"/>
  <c r="K1041" i="15"/>
  <c r="K1025" i="15"/>
  <c r="K1017" i="15"/>
  <c r="K1009" i="15"/>
  <c r="K1001" i="15"/>
  <c r="K1081" i="15"/>
  <c r="K1073" i="15"/>
  <c r="K1065" i="15"/>
  <c r="K1057" i="15"/>
  <c r="K1049" i="15"/>
  <c r="M1040" i="15"/>
  <c r="M1072" i="15"/>
  <c r="M1024" i="15"/>
  <c r="M1016" i="15"/>
  <c r="M1083" i="15"/>
  <c r="M1075" i="15"/>
  <c r="M1067" i="15"/>
  <c r="M1059" i="15"/>
  <c r="M1051" i="15"/>
  <c r="M1043" i="15"/>
  <c r="M1035" i="15"/>
  <c r="M1027" i="15"/>
  <c r="M1019" i="15"/>
  <c r="M1011" i="15"/>
  <c r="M1003" i="15"/>
  <c r="M1064" i="15"/>
  <c r="M1048" i="15"/>
  <c r="M1032" i="15"/>
  <c r="K1080" i="15"/>
  <c r="K1056" i="15"/>
  <c r="K995" i="15"/>
  <c r="K987" i="15"/>
  <c r="M989" i="15"/>
  <c r="M992" i="15"/>
  <c r="M985" i="15"/>
  <c r="L475" i="15"/>
  <c r="J475" i="15"/>
  <c r="I475" i="15"/>
  <c r="M475" i="15" s="1"/>
  <c r="L508" i="15"/>
  <c r="J508" i="15"/>
  <c r="I508" i="15"/>
  <c r="M508" i="15" s="1"/>
  <c r="L507" i="15"/>
  <c r="J507" i="15"/>
  <c r="I507" i="15"/>
  <c r="M507" i="15" s="1"/>
  <c r="L506" i="15"/>
  <c r="J506" i="15"/>
  <c r="I506" i="15"/>
  <c r="M506" i="15" s="1"/>
  <c r="L505" i="15"/>
  <c r="J505" i="15"/>
  <c r="I505" i="15"/>
  <c r="K505" i="15" s="1"/>
  <c r="L504" i="15"/>
  <c r="J504" i="15"/>
  <c r="I504" i="15"/>
  <c r="M504" i="15" s="1"/>
  <c r="L503" i="15"/>
  <c r="J503" i="15"/>
  <c r="I503" i="15"/>
  <c r="K503" i="15" s="1"/>
  <c r="L502" i="15"/>
  <c r="J502" i="15"/>
  <c r="I502" i="15"/>
  <c r="M502" i="15" s="1"/>
  <c r="L501" i="15"/>
  <c r="J501" i="15"/>
  <c r="I501" i="15"/>
  <c r="M501" i="15" s="1"/>
  <c r="L500" i="15"/>
  <c r="J500" i="15"/>
  <c r="I500" i="15"/>
  <c r="M500" i="15" s="1"/>
  <c r="L499" i="15"/>
  <c r="J499" i="15"/>
  <c r="I499" i="15"/>
  <c r="M499" i="15" s="1"/>
  <c r="L498" i="15"/>
  <c r="J498" i="15"/>
  <c r="I498" i="15"/>
  <c r="M498" i="15" s="1"/>
  <c r="L497" i="15"/>
  <c r="J497" i="15"/>
  <c r="I497" i="15"/>
  <c r="K497" i="15" s="1"/>
  <c r="L496" i="15"/>
  <c r="J496" i="15"/>
  <c r="I496" i="15"/>
  <c r="M496" i="15" s="1"/>
  <c r="L495" i="15"/>
  <c r="J495" i="15"/>
  <c r="I495" i="15"/>
  <c r="M495" i="15" s="1"/>
  <c r="L494" i="15"/>
  <c r="J494" i="15"/>
  <c r="I494" i="15"/>
  <c r="M494" i="15" s="1"/>
  <c r="L493" i="15"/>
  <c r="J493" i="15"/>
  <c r="I493" i="15"/>
  <c r="M493" i="15" s="1"/>
  <c r="L492" i="15"/>
  <c r="J492" i="15"/>
  <c r="I492" i="15"/>
  <c r="M492" i="15" s="1"/>
  <c r="L491" i="15"/>
  <c r="J491" i="15"/>
  <c r="I491" i="15"/>
  <c r="M491" i="15" s="1"/>
  <c r="L490" i="15"/>
  <c r="J490" i="15"/>
  <c r="I490" i="15"/>
  <c r="M490" i="15" s="1"/>
  <c r="L489" i="15"/>
  <c r="J489" i="15"/>
  <c r="I489" i="15"/>
  <c r="K489" i="15" s="1"/>
  <c r="L488" i="15"/>
  <c r="J488" i="15"/>
  <c r="I488" i="15"/>
  <c r="K488" i="15" s="1"/>
  <c r="L487" i="15"/>
  <c r="J487" i="15"/>
  <c r="I487" i="15"/>
  <c r="M487" i="15" s="1"/>
  <c r="L486" i="15"/>
  <c r="J486" i="15"/>
  <c r="I486" i="15"/>
  <c r="K486" i="15" s="1"/>
  <c r="L485" i="15"/>
  <c r="J485" i="15"/>
  <c r="I485" i="15"/>
  <c r="M485" i="15" s="1"/>
  <c r="L484" i="15"/>
  <c r="J484" i="15"/>
  <c r="I484" i="15"/>
  <c r="M484" i="15" s="1"/>
  <c r="L483" i="15"/>
  <c r="J483" i="15"/>
  <c r="I483" i="15"/>
  <c r="M483" i="15" s="1"/>
  <c r="L482" i="15"/>
  <c r="J482" i="15"/>
  <c r="I482" i="15"/>
  <c r="M482" i="15" s="1"/>
  <c r="L481" i="15"/>
  <c r="J481" i="15"/>
  <c r="I481" i="15"/>
  <c r="K481" i="15" s="1"/>
  <c r="L480" i="15"/>
  <c r="J480" i="15"/>
  <c r="I480" i="15"/>
  <c r="M480" i="15" s="1"/>
  <c r="L479" i="15"/>
  <c r="J479" i="15"/>
  <c r="I479" i="15"/>
  <c r="M479" i="15" s="1"/>
  <c r="L478" i="15"/>
  <c r="J478" i="15"/>
  <c r="I478" i="15"/>
  <c r="M478" i="15" s="1"/>
  <c r="L477" i="15"/>
  <c r="J477" i="15"/>
  <c r="I477" i="15"/>
  <c r="M477" i="15" s="1"/>
  <c r="L476" i="15"/>
  <c r="J476" i="15"/>
  <c r="I476" i="15"/>
  <c r="M476" i="15" s="1"/>
  <c r="L407" i="15"/>
  <c r="J407" i="15"/>
  <c r="I407" i="15"/>
  <c r="M407" i="15" s="1"/>
  <c r="L406" i="15"/>
  <c r="J406" i="15"/>
  <c r="I406" i="15"/>
  <c r="M406" i="15" s="1"/>
  <c r="L405" i="15"/>
  <c r="J405" i="15"/>
  <c r="I405" i="15"/>
  <c r="M405" i="15" s="1"/>
  <c r="L404" i="15"/>
  <c r="J404" i="15"/>
  <c r="I404" i="15"/>
  <c r="K404" i="15" s="1"/>
  <c r="L403" i="15"/>
  <c r="J403" i="15"/>
  <c r="I403" i="15"/>
  <c r="M403" i="15" s="1"/>
  <c r="L402" i="15"/>
  <c r="J402" i="15"/>
  <c r="I402" i="15"/>
  <c r="M402" i="15" s="1"/>
  <c r="L401" i="15"/>
  <c r="J401" i="15"/>
  <c r="I401" i="15"/>
  <c r="M401" i="15" s="1"/>
  <c r="L400" i="15"/>
  <c r="J400" i="15"/>
  <c r="I400" i="15"/>
  <c r="M400" i="15" s="1"/>
  <c r="L399" i="15"/>
  <c r="J399" i="15"/>
  <c r="I399" i="15"/>
  <c r="M399" i="15" s="1"/>
  <c r="L398" i="15"/>
  <c r="J398" i="15"/>
  <c r="I398" i="15"/>
  <c r="M398" i="15" s="1"/>
  <c r="L397" i="15"/>
  <c r="J397" i="15"/>
  <c r="I397" i="15"/>
  <c r="M397" i="15" s="1"/>
  <c r="I355" i="15"/>
  <c r="K355" i="15" s="1"/>
  <c r="J355" i="15"/>
  <c r="L355" i="15"/>
  <c r="I356" i="15"/>
  <c r="M356" i="15" s="1"/>
  <c r="J356" i="15"/>
  <c r="L356" i="15"/>
  <c r="I357" i="15"/>
  <c r="K357" i="15" s="1"/>
  <c r="J357" i="15"/>
  <c r="L357" i="15"/>
  <c r="I358" i="15"/>
  <c r="K358" i="15" s="1"/>
  <c r="J358" i="15"/>
  <c r="L358" i="15"/>
  <c r="I359" i="15"/>
  <c r="M359" i="15" s="1"/>
  <c r="J359" i="15"/>
  <c r="L359" i="15"/>
  <c r="I360" i="15"/>
  <c r="M360" i="15" s="1"/>
  <c r="J360" i="15"/>
  <c r="L360" i="15"/>
  <c r="I361" i="15"/>
  <c r="K361" i="15" s="1"/>
  <c r="J361" i="15"/>
  <c r="L361" i="15"/>
  <c r="I362" i="15"/>
  <c r="K362" i="15" s="1"/>
  <c r="J362" i="15"/>
  <c r="L362" i="15"/>
  <c r="I363" i="15"/>
  <c r="K363" i="15" s="1"/>
  <c r="J363" i="15"/>
  <c r="L363" i="15"/>
  <c r="I364" i="15"/>
  <c r="M364" i="15" s="1"/>
  <c r="J364" i="15"/>
  <c r="L364" i="15"/>
  <c r="I365" i="15"/>
  <c r="K365" i="15" s="1"/>
  <c r="J365" i="15"/>
  <c r="L365" i="15"/>
  <c r="I366" i="15"/>
  <c r="K366" i="15" s="1"/>
  <c r="J366" i="15"/>
  <c r="L366" i="15"/>
  <c r="I367" i="15"/>
  <c r="M367" i="15" s="1"/>
  <c r="J367" i="15"/>
  <c r="L367" i="15"/>
  <c r="I368" i="15"/>
  <c r="K368" i="15" s="1"/>
  <c r="J368" i="15"/>
  <c r="L368" i="15"/>
  <c r="I369" i="15"/>
  <c r="K369" i="15" s="1"/>
  <c r="J369" i="15"/>
  <c r="L369" i="15"/>
  <c r="I370" i="15"/>
  <c r="K370" i="15" s="1"/>
  <c r="J370" i="15"/>
  <c r="L370" i="15"/>
  <c r="I371" i="15"/>
  <c r="K371" i="15" s="1"/>
  <c r="J371" i="15"/>
  <c r="L371" i="15"/>
  <c r="I372" i="15"/>
  <c r="M372" i="15" s="1"/>
  <c r="J372" i="15"/>
  <c r="L372" i="15"/>
  <c r="I373" i="15"/>
  <c r="M373" i="15" s="1"/>
  <c r="J373" i="15"/>
  <c r="L373" i="15"/>
  <c r="I374" i="15"/>
  <c r="K374" i="15" s="1"/>
  <c r="J374" i="15"/>
  <c r="L374" i="15"/>
  <c r="I375" i="15"/>
  <c r="M375" i="15" s="1"/>
  <c r="J375" i="15"/>
  <c r="L375" i="15"/>
  <c r="I376" i="15"/>
  <c r="K376" i="15" s="1"/>
  <c r="J376" i="15"/>
  <c r="L376" i="15"/>
  <c r="I377" i="15"/>
  <c r="K377" i="15" s="1"/>
  <c r="J377" i="15"/>
  <c r="L377" i="15"/>
  <c r="I378" i="15"/>
  <c r="K378" i="15" s="1"/>
  <c r="J378" i="15"/>
  <c r="L378" i="15"/>
  <c r="I379" i="15"/>
  <c r="K379" i="15" s="1"/>
  <c r="J379" i="15"/>
  <c r="L379" i="15"/>
  <c r="I380" i="15"/>
  <c r="M380" i="15" s="1"/>
  <c r="J380" i="15"/>
  <c r="L380" i="15"/>
  <c r="I381" i="15"/>
  <c r="M381" i="15" s="1"/>
  <c r="J381" i="15"/>
  <c r="L381" i="15"/>
  <c r="I382" i="15"/>
  <c r="K382" i="15" s="1"/>
  <c r="J382" i="15"/>
  <c r="L382" i="15"/>
  <c r="I383" i="15"/>
  <c r="M383" i="15" s="1"/>
  <c r="J383" i="15"/>
  <c r="L383" i="15"/>
  <c r="I384" i="15"/>
  <c r="K384" i="15" s="1"/>
  <c r="J384" i="15"/>
  <c r="L384" i="15"/>
  <c r="I385" i="15"/>
  <c r="K385" i="15" s="1"/>
  <c r="J385" i="15"/>
  <c r="L385" i="15"/>
  <c r="I386" i="15"/>
  <c r="K386" i="15" s="1"/>
  <c r="J386" i="15"/>
  <c r="L386" i="15"/>
  <c r="I387" i="15"/>
  <c r="K387" i="15" s="1"/>
  <c r="J387" i="15"/>
  <c r="L387" i="15"/>
  <c r="I388" i="15"/>
  <c r="M388" i="15" s="1"/>
  <c r="J388" i="15"/>
  <c r="L388" i="15"/>
  <c r="I389" i="15"/>
  <c r="M389" i="15" s="1"/>
  <c r="J389" i="15"/>
  <c r="L389" i="15"/>
  <c r="I390" i="15"/>
  <c r="K390" i="15" s="1"/>
  <c r="J390" i="15"/>
  <c r="L390" i="15"/>
  <c r="I391" i="15"/>
  <c r="M391" i="15" s="1"/>
  <c r="J391" i="15"/>
  <c r="L391" i="15"/>
  <c r="I392" i="15"/>
  <c r="K392" i="15" s="1"/>
  <c r="J392" i="15"/>
  <c r="L392" i="15"/>
  <c r="I393" i="15"/>
  <c r="K393" i="15" s="1"/>
  <c r="J393" i="15"/>
  <c r="L393" i="15"/>
  <c r="I394" i="15"/>
  <c r="K394" i="15" s="1"/>
  <c r="J394" i="15"/>
  <c r="L394" i="15"/>
  <c r="I395" i="15"/>
  <c r="K395" i="15" s="1"/>
  <c r="J395" i="15"/>
  <c r="L395" i="15"/>
  <c r="I396" i="15"/>
  <c r="M396" i="15" s="1"/>
  <c r="J396" i="15"/>
  <c r="L396" i="15"/>
  <c r="I319" i="15"/>
  <c r="K319" i="15" s="1"/>
  <c r="J319" i="15"/>
  <c r="L319" i="15"/>
  <c r="I320" i="15"/>
  <c r="M320" i="15" s="1"/>
  <c r="J320" i="15"/>
  <c r="L320" i="15"/>
  <c r="I321" i="15"/>
  <c r="K321" i="15" s="1"/>
  <c r="J321" i="15"/>
  <c r="L321" i="15"/>
  <c r="I322" i="15"/>
  <c r="K322" i="15" s="1"/>
  <c r="J322" i="15"/>
  <c r="L322" i="15"/>
  <c r="I323" i="15"/>
  <c r="M323" i="15" s="1"/>
  <c r="J323" i="15"/>
  <c r="L323" i="15"/>
  <c r="I324" i="15"/>
  <c r="M324" i="15" s="1"/>
  <c r="J324" i="15"/>
  <c r="L324" i="15"/>
  <c r="I325" i="15"/>
  <c r="K325" i="15" s="1"/>
  <c r="J325" i="15"/>
  <c r="L325" i="15"/>
  <c r="I326" i="15"/>
  <c r="M326" i="15" s="1"/>
  <c r="J326" i="15"/>
  <c r="L326" i="15"/>
  <c r="I327" i="15"/>
  <c r="K327" i="15" s="1"/>
  <c r="J327" i="15"/>
  <c r="L327" i="15"/>
  <c r="I328" i="15"/>
  <c r="M328" i="15" s="1"/>
  <c r="J328" i="15"/>
  <c r="L328" i="15"/>
  <c r="L297" i="15"/>
  <c r="J297" i="15"/>
  <c r="I297" i="15"/>
  <c r="M297" i="15" s="1"/>
  <c r="L296" i="15"/>
  <c r="J296" i="15"/>
  <c r="I296" i="15"/>
  <c r="M296" i="15" s="1"/>
  <c r="L295" i="15"/>
  <c r="J295" i="15"/>
  <c r="I295" i="15"/>
  <c r="M295" i="15" s="1"/>
  <c r="L294" i="15"/>
  <c r="J294" i="15"/>
  <c r="I294" i="15"/>
  <c r="K294" i="15" s="1"/>
  <c r="L293" i="15"/>
  <c r="J293" i="15"/>
  <c r="I293" i="15"/>
  <c r="K293" i="15" s="1"/>
  <c r="L292" i="15"/>
  <c r="J292" i="15"/>
  <c r="I292" i="15"/>
  <c r="M292" i="15" s="1"/>
  <c r="L291" i="15"/>
  <c r="J291" i="15"/>
  <c r="I291" i="15"/>
  <c r="K291" i="15" s="1"/>
  <c r="L290" i="15"/>
  <c r="J290" i="15"/>
  <c r="I290" i="15"/>
  <c r="M290" i="15" s="1"/>
  <c r="L289" i="15"/>
  <c r="J289" i="15"/>
  <c r="I289" i="15"/>
  <c r="M289" i="15" s="1"/>
  <c r="L288" i="15"/>
  <c r="J288" i="15"/>
  <c r="I288" i="15"/>
  <c r="M288" i="15" s="1"/>
  <c r="I278" i="15"/>
  <c r="K278" i="15" s="1"/>
  <c r="J278" i="15"/>
  <c r="L278" i="15"/>
  <c r="I279" i="15"/>
  <c r="M279" i="15" s="1"/>
  <c r="J279" i="15"/>
  <c r="L279" i="15"/>
  <c r="I280" i="15"/>
  <c r="K280" i="15" s="1"/>
  <c r="J280" i="15"/>
  <c r="L280" i="15"/>
  <c r="I281" i="15"/>
  <c r="K281" i="15" s="1"/>
  <c r="J281" i="15"/>
  <c r="L281" i="15"/>
  <c r="I282" i="15"/>
  <c r="M282" i="15" s="1"/>
  <c r="J282" i="15"/>
  <c r="L282" i="15"/>
  <c r="I283" i="15"/>
  <c r="K283" i="15" s="1"/>
  <c r="J283" i="15"/>
  <c r="L283" i="15"/>
  <c r="I284" i="15"/>
  <c r="K284" i="15" s="1"/>
  <c r="J284" i="15"/>
  <c r="L284" i="15"/>
  <c r="I285" i="15"/>
  <c r="K285" i="15" s="1"/>
  <c r="J285" i="15"/>
  <c r="L285" i="15"/>
  <c r="I286" i="15"/>
  <c r="K286" i="15" s="1"/>
  <c r="J286" i="15"/>
  <c r="L286" i="15"/>
  <c r="I287" i="15"/>
  <c r="M287" i="15" s="1"/>
  <c r="J287" i="15"/>
  <c r="L287" i="15"/>
  <c r="I240" i="15"/>
  <c r="K240" i="15" s="1"/>
  <c r="J240" i="15"/>
  <c r="L240" i="15"/>
  <c r="I241" i="15"/>
  <c r="K241" i="15" s="1"/>
  <c r="J241" i="15"/>
  <c r="L241" i="15"/>
  <c r="I242" i="15"/>
  <c r="K242" i="15" s="1"/>
  <c r="J242" i="15"/>
  <c r="L242" i="15"/>
  <c r="I243" i="15"/>
  <c r="M243" i="15" s="1"/>
  <c r="J243" i="15"/>
  <c r="L243" i="15"/>
  <c r="I244" i="15"/>
  <c r="M244" i="15" s="1"/>
  <c r="J244" i="15"/>
  <c r="L244" i="15"/>
  <c r="I245" i="15"/>
  <c r="K245" i="15" s="1"/>
  <c r="J245" i="15"/>
  <c r="L245" i="15"/>
  <c r="I246" i="15"/>
  <c r="K246" i="15" s="1"/>
  <c r="J246" i="15"/>
  <c r="L246" i="15"/>
  <c r="I247" i="15"/>
  <c r="M247" i="15" s="1"/>
  <c r="J247" i="15"/>
  <c r="L247" i="15"/>
  <c r="I248" i="15"/>
  <c r="K248" i="15" s="1"/>
  <c r="J248" i="15"/>
  <c r="L248" i="15"/>
  <c r="I249" i="15"/>
  <c r="K249" i="15" s="1"/>
  <c r="J249" i="15"/>
  <c r="L249" i="15"/>
  <c r="I250" i="15"/>
  <c r="K250" i="15" s="1"/>
  <c r="J250" i="15"/>
  <c r="L250" i="15"/>
  <c r="I251" i="15"/>
  <c r="M251" i="15" s="1"/>
  <c r="J251" i="15"/>
  <c r="L251" i="15"/>
  <c r="I191" i="15"/>
  <c r="K191" i="15" s="1"/>
  <c r="J191" i="15"/>
  <c r="L191" i="15"/>
  <c r="I192" i="15"/>
  <c r="M192" i="15" s="1"/>
  <c r="J192" i="15"/>
  <c r="L192" i="15"/>
  <c r="I193" i="15"/>
  <c r="K193" i="15" s="1"/>
  <c r="J193" i="15"/>
  <c r="L193" i="15"/>
  <c r="I194" i="15"/>
  <c r="K194" i="15" s="1"/>
  <c r="J194" i="15"/>
  <c r="L194" i="15"/>
  <c r="I195" i="15"/>
  <c r="M195" i="15" s="1"/>
  <c r="J195" i="15"/>
  <c r="L195" i="15"/>
  <c r="I196" i="15"/>
  <c r="K196" i="15" s="1"/>
  <c r="J196" i="15"/>
  <c r="L196" i="15"/>
  <c r="I197" i="15"/>
  <c r="K197" i="15" s="1"/>
  <c r="J197" i="15"/>
  <c r="L197" i="15"/>
  <c r="I198" i="15"/>
  <c r="K198" i="15" s="1"/>
  <c r="J198" i="15"/>
  <c r="L198" i="15"/>
  <c r="I199" i="15"/>
  <c r="K199" i="15" s="1"/>
  <c r="J199" i="15"/>
  <c r="L199" i="15"/>
  <c r="I200" i="15"/>
  <c r="M200" i="15" s="1"/>
  <c r="J200" i="15"/>
  <c r="L200" i="15"/>
  <c r="I201" i="15"/>
  <c r="M201" i="15" s="1"/>
  <c r="J201" i="15"/>
  <c r="L201" i="15"/>
  <c r="I202" i="15"/>
  <c r="K202" i="15" s="1"/>
  <c r="J202" i="15"/>
  <c r="L202" i="15"/>
  <c r="I203" i="15"/>
  <c r="M203" i="15" s="1"/>
  <c r="J203" i="15"/>
  <c r="L203" i="15"/>
  <c r="I204" i="15"/>
  <c r="M204" i="15" s="1"/>
  <c r="J204" i="15"/>
  <c r="L204" i="15"/>
  <c r="I205" i="15"/>
  <c r="K205" i="15" s="1"/>
  <c r="J205" i="15"/>
  <c r="L205" i="15"/>
  <c r="I206" i="15"/>
  <c r="K206" i="15" s="1"/>
  <c r="J206" i="15"/>
  <c r="L206" i="15"/>
  <c r="I207" i="15"/>
  <c r="K207" i="15" s="1"/>
  <c r="J207" i="15"/>
  <c r="L207" i="15"/>
  <c r="I208" i="15"/>
  <c r="M208" i="15" s="1"/>
  <c r="J208" i="15"/>
  <c r="L208" i="15"/>
  <c r="I209" i="15"/>
  <c r="K209" i="15" s="1"/>
  <c r="J209" i="15"/>
  <c r="L209" i="15"/>
  <c r="I210" i="15"/>
  <c r="K210" i="15" s="1"/>
  <c r="J210" i="15"/>
  <c r="L210" i="15"/>
  <c r="I211" i="15"/>
  <c r="M211" i="15" s="1"/>
  <c r="J211" i="15"/>
  <c r="L211" i="15"/>
  <c r="I212" i="15"/>
  <c r="M212" i="15" s="1"/>
  <c r="J212" i="15"/>
  <c r="L212" i="15"/>
  <c r="I213" i="15"/>
  <c r="K213" i="15" s="1"/>
  <c r="J213" i="15"/>
  <c r="L213" i="15"/>
  <c r="I214" i="15"/>
  <c r="K214" i="15" s="1"/>
  <c r="J214" i="15"/>
  <c r="L214" i="15"/>
  <c r="I215" i="15"/>
  <c r="K215" i="15" s="1"/>
  <c r="J215" i="15"/>
  <c r="L215" i="15"/>
  <c r="I216" i="15"/>
  <c r="M216" i="15" s="1"/>
  <c r="J216" i="15"/>
  <c r="L216" i="15"/>
  <c r="I133" i="15"/>
  <c r="K133" i="15" s="1"/>
  <c r="J133" i="15"/>
  <c r="L133" i="15"/>
  <c r="I134" i="15"/>
  <c r="M134" i="15" s="1"/>
  <c r="J134" i="15"/>
  <c r="L134" i="15"/>
  <c r="I135" i="15"/>
  <c r="K135" i="15" s="1"/>
  <c r="J135" i="15"/>
  <c r="L135" i="15"/>
  <c r="I136" i="15"/>
  <c r="K136" i="15" s="1"/>
  <c r="J136" i="15"/>
  <c r="L136" i="15"/>
  <c r="I137" i="15"/>
  <c r="M137" i="15" s="1"/>
  <c r="J137" i="15"/>
  <c r="L137" i="15"/>
  <c r="I138" i="15"/>
  <c r="K138" i="15" s="1"/>
  <c r="J138" i="15"/>
  <c r="L138" i="15"/>
  <c r="I139" i="15"/>
  <c r="K139" i="15" s="1"/>
  <c r="J139" i="15"/>
  <c r="L139" i="15"/>
  <c r="I140" i="15"/>
  <c r="K140" i="15" s="1"/>
  <c r="J140" i="15"/>
  <c r="L140" i="15"/>
  <c r="I141" i="15"/>
  <c r="K141" i="15" s="1"/>
  <c r="J141" i="15"/>
  <c r="L141" i="15"/>
  <c r="I142" i="15"/>
  <c r="M142" i="15" s="1"/>
  <c r="J142" i="15"/>
  <c r="L142" i="15"/>
  <c r="I143" i="15"/>
  <c r="M143" i="15" s="1"/>
  <c r="J143" i="15"/>
  <c r="L143" i="15"/>
  <c r="I144" i="15"/>
  <c r="K144" i="15" s="1"/>
  <c r="J144" i="15"/>
  <c r="L144" i="15"/>
  <c r="I145" i="15"/>
  <c r="M145" i="15" s="1"/>
  <c r="J145" i="15"/>
  <c r="L145" i="15"/>
  <c r="I146" i="15"/>
  <c r="K146" i="15" s="1"/>
  <c r="J146" i="15"/>
  <c r="L146" i="15"/>
  <c r="I147" i="15"/>
  <c r="K147" i="15" s="1"/>
  <c r="J147" i="15"/>
  <c r="L147" i="15"/>
  <c r="I148" i="15"/>
  <c r="K148" i="15" s="1"/>
  <c r="J148" i="15"/>
  <c r="L148" i="15"/>
  <c r="I149" i="15"/>
  <c r="K149" i="15" s="1"/>
  <c r="J149" i="15"/>
  <c r="L149" i="15"/>
  <c r="I150" i="15"/>
  <c r="M150" i="15" s="1"/>
  <c r="J150" i="15"/>
  <c r="L150" i="15"/>
  <c r="I151" i="15"/>
  <c r="K151" i="15" s="1"/>
  <c r="J151" i="15"/>
  <c r="L151" i="15"/>
  <c r="I152" i="15"/>
  <c r="K152" i="15" s="1"/>
  <c r="J152" i="15"/>
  <c r="L152" i="15"/>
  <c r="I153" i="15"/>
  <c r="M153" i="15" s="1"/>
  <c r="J153" i="15"/>
  <c r="L153" i="15"/>
  <c r="I154" i="15"/>
  <c r="K154" i="15" s="1"/>
  <c r="J154" i="15"/>
  <c r="L154" i="15"/>
  <c r="I155" i="15"/>
  <c r="K155" i="15" s="1"/>
  <c r="J155" i="15"/>
  <c r="L155" i="15"/>
  <c r="I156" i="15"/>
  <c r="K156" i="15" s="1"/>
  <c r="J156" i="15"/>
  <c r="L156" i="15"/>
  <c r="I157" i="15"/>
  <c r="K157" i="15" s="1"/>
  <c r="J157" i="15"/>
  <c r="L157" i="15"/>
  <c r="I158" i="15"/>
  <c r="M158" i="15" s="1"/>
  <c r="J158" i="15"/>
  <c r="L158" i="15"/>
  <c r="I159" i="15"/>
  <c r="K159" i="15" s="1"/>
  <c r="J159" i="15"/>
  <c r="L159" i="15"/>
  <c r="I160" i="15"/>
  <c r="K160" i="15" s="1"/>
  <c r="J160" i="15"/>
  <c r="L160" i="15"/>
  <c r="I161" i="15"/>
  <c r="M161" i="15" s="1"/>
  <c r="J161" i="15"/>
  <c r="L161" i="15"/>
  <c r="I162" i="15"/>
  <c r="M162" i="15" s="1"/>
  <c r="J162" i="15"/>
  <c r="L162" i="15"/>
  <c r="I163" i="15"/>
  <c r="K163" i="15" s="1"/>
  <c r="J163" i="15"/>
  <c r="L163" i="15"/>
  <c r="I164" i="15"/>
  <c r="K164" i="15" s="1"/>
  <c r="J164" i="15"/>
  <c r="L164" i="15"/>
  <c r="I165" i="15"/>
  <c r="K165" i="15" s="1"/>
  <c r="J165" i="15"/>
  <c r="L165" i="15"/>
  <c r="I166" i="15"/>
  <c r="M166" i="15" s="1"/>
  <c r="J166" i="15"/>
  <c r="L166" i="15"/>
  <c r="I167" i="15"/>
  <c r="K167" i="15" s="1"/>
  <c r="J167" i="15"/>
  <c r="L167" i="15"/>
  <c r="I168" i="15"/>
  <c r="K168" i="15" s="1"/>
  <c r="J168" i="15"/>
  <c r="L168" i="15"/>
  <c r="I169" i="15"/>
  <c r="M169" i="15" s="1"/>
  <c r="J169" i="15"/>
  <c r="L169" i="15"/>
  <c r="I170" i="15"/>
  <c r="K170" i="15" s="1"/>
  <c r="J170" i="15"/>
  <c r="L170" i="15"/>
  <c r="I171" i="15"/>
  <c r="K171" i="15" s="1"/>
  <c r="J171" i="15"/>
  <c r="L171" i="15"/>
  <c r="I172" i="15"/>
  <c r="K172" i="15" s="1"/>
  <c r="J172" i="15"/>
  <c r="L172" i="15"/>
  <c r="I173" i="15"/>
  <c r="K173" i="15" s="1"/>
  <c r="J173" i="15"/>
  <c r="L173" i="15"/>
  <c r="I174" i="15"/>
  <c r="M174" i="15" s="1"/>
  <c r="J174" i="15"/>
  <c r="L174" i="15"/>
  <c r="I175" i="15"/>
  <c r="M175" i="15" s="1"/>
  <c r="J175" i="15"/>
  <c r="L175" i="15"/>
  <c r="I176" i="15"/>
  <c r="K176" i="15" s="1"/>
  <c r="J176" i="15"/>
  <c r="L176" i="15"/>
  <c r="I177" i="15"/>
  <c r="M177" i="15" s="1"/>
  <c r="J177" i="15"/>
  <c r="L177" i="15"/>
  <c r="I178" i="15"/>
  <c r="M178" i="15" s="1"/>
  <c r="J178" i="15"/>
  <c r="L178" i="15"/>
  <c r="I179" i="15"/>
  <c r="K179" i="15" s="1"/>
  <c r="J179" i="15"/>
  <c r="L179" i="15"/>
  <c r="I180" i="15"/>
  <c r="K180" i="15" s="1"/>
  <c r="J180" i="15"/>
  <c r="L180" i="15"/>
  <c r="I181" i="15"/>
  <c r="K181" i="15" s="1"/>
  <c r="J181" i="15"/>
  <c r="L181" i="15"/>
  <c r="I182" i="15"/>
  <c r="M182" i="15" s="1"/>
  <c r="J182" i="15"/>
  <c r="L182" i="15"/>
  <c r="I183" i="15"/>
  <c r="K183" i="15" s="1"/>
  <c r="J183" i="15"/>
  <c r="L183" i="15"/>
  <c r="I184" i="15"/>
  <c r="K184" i="15" s="1"/>
  <c r="J184" i="15"/>
  <c r="L184" i="15"/>
  <c r="I185" i="15"/>
  <c r="M185" i="15" s="1"/>
  <c r="J185" i="15"/>
  <c r="L185" i="15"/>
  <c r="I186" i="15"/>
  <c r="K186" i="15" s="1"/>
  <c r="J186" i="15"/>
  <c r="L186" i="15"/>
  <c r="I187" i="15"/>
  <c r="K187" i="15" s="1"/>
  <c r="J187" i="15"/>
  <c r="L187" i="15"/>
  <c r="I188" i="15"/>
  <c r="K188" i="15" s="1"/>
  <c r="J188" i="15"/>
  <c r="L188" i="15"/>
  <c r="I189" i="15"/>
  <c r="K189" i="15" s="1"/>
  <c r="J189" i="15"/>
  <c r="L189" i="15"/>
  <c r="I190" i="15"/>
  <c r="M190" i="15" s="1"/>
  <c r="J190" i="15"/>
  <c r="L190" i="15"/>
  <c r="I101" i="15"/>
  <c r="K101" i="15" s="1"/>
  <c r="J101" i="15"/>
  <c r="L101" i="15"/>
  <c r="I102" i="15"/>
  <c r="M102" i="15" s="1"/>
  <c r="J102" i="15"/>
  <c r="L102" i="15"/>
  <c r="I103" i="15"/>
  <c r="K103" i="15" s="1"/>
  <c r="J103" i="15"/>
  <c r="L103" i="15"/>
  <c r="I104" i="15"/>
  <c r="K104" i="15" s="1"/>
  <c r="J104" i="15"/>
  <c r="L104" i="15"/>
  <c r="I105" i="15"/>
  <c r="M105" i="15" s="1"/>
  <c r="J105" i="15"/>
  <c r="L105" i="15"/>
  <c r="I106" i="15"/>
  <c r="M106" i="15" s="1"/>
  <c r="J106" i="15"/>
  <c r="L106" i="15"/>
  <c r="I107" i="15"/>
  <c r="K107" i="15" s="1"/>
  <c r="J107" i="15"/>
  <c r="L107" i="15"/>
  <c r="I108" i="15"/>
  <c r="M108" i="15" s="1"/>
  <c r="J108" i="15"/>
  <c r="L108" i="15"/>
  <c r="I109" i="15"/>
  <c r="K109" i="15" s="1"/>
  <c r="J109" i="15"/>
  <c r="L109" i="15"/>
  <c r="I110" i="15"/>
  <c r="M110" i="15" s="1"/>
  <c r="J110" i="15"/>
  <c r="L110" i="15"/>
  <c r="K406" i="15" l="1"/>
  <c r="M404" i="15"/>
  <c r="K493" i="15"/>
  <c r="M488" i="15"/>
  <c r="M486" i="15"/>
  <c r="K490" i="15"/>
  <c r="K398" i="15"/>
  <c r="K477" i="15"/>
  <c r="K479" i="15"/>
  <c r="K501" i="15"/>
  <c r="K499" i="15"/>
  <c r="K480" i="15"/>
  <c r="K482" i="15"/>
  <c r="K502" i="15"/>
  <c r="K504" i="15"/>
  <c r="K475" i="15"/>
  <c r="K401" i="15"/>
  <c r="K403" i="15"/>
  <c r="K405" i="15"/>
  <c r="K494" i="15"/>
  <c r="K496" i="15"/>
  <c r="K507" i="15"/>
  <c r="K483" i="15"/>
  <c r="K485" i="15"/>
  <c r="K491" i="15"/>
  <c r="M489" i="15"/>
  <c r="M497" i="15"/>
  <c r="M505" i="15"/>
  <c r="K498" i="15"/>
  <c r="K506" i="15"/>
  <c r="K476" i="15"/>
  <c r="K478" i="15"/>
  <c r="K484" i="15"/>
  <c r="K492" i="15"/>
  <c r="K500" i="15"/>
  <c r="K508" i="15"/>
  <c r="K487" i="15"/>
  <c r="K495" i="15"/>
  <c r="M481" i="15"/>
  <c r="M503" i="15"/>
  <c r="K400" i="15"/>
  <c r="K397" i="15"/>
  <c r="K402" i="15"/>
  <c r="K399" i="15"/>
  <c r="K407" i="15"/>
  <c r="M355" i="15"/>
  <c r="M357" i="15"/>
  <c r="K364" i="15"/>
  <c r="M368" i="15"/>
  <c r="K356" i="15"/>
  <c r="K389" i="15"/>
  <c r="M379" i="15"/>
  <c r="K372" i="15"/>
  <c r="M395" i="15"/>
  <c r="K381" i="15"/>
  <c r="M376" i="15"/>
  <c r="M362" i="15"/>
  <c r="K360" i="15"/>
  <c r="M394" i="15"/>
  <c r="M387" i="15"/>
  <c r="M370" i="15"/>
  <c r="K396" i="15"/>
  <c r="M365" i="15"/>
  <c r="M392" i="15"/>
  <c r="K388" i="15"/>
  <c r="K373" i="15"/>
  <c r="M378" i="15"/>
  <c r="M363" i="15"/>
  <c r="M384" i="15"/>
  <c r="K380" i="15"/>
  <c r="M386" i="15"/>
  <c r="M371" i="15"/>
  <c r="K391" i="15"/>
  <c r="K383" i="15"/>
  <c r="K375" i="15"/>
  <c r="K367" i="15"/>
  <c r="K359" i="15"/>
  <c r="M390" i="15"/>
  <c r="M382" i="15"/>
  <c r="M374" i="15"/>
  <c r="M366" i="15"/>
  <c r="M358" i="15"/>
  <c r="M393" i="15"/>
  <c r="M385" i="15"/>
  <c r="M377" i="15"/>
  <c r="M369" i="15"/>
  <c r="M361" i="15"/>
  <c r="M319" i="15"/>
  <c r="M321" i="15"/>
  <c r="K326" i="15"/>
  <c r="K320" i="15"/>
  <c r="K324" i="15"/>
  <c r="M327" i="15"/>
  <c r="K323" i="15"/>
  <c r="K328" i="15"/>
  <c r="M322" i="15"/>
  <c r="M325" i="15"/>
  <c r="M293" i="15"/>
  <c r="M291" i="15"/>
  <c r="K296" i="15"/>
  <c r="M281" i="15"/>
  <c r="K288" i="15"/>
  <c r="K290" i="15"/>
  <c r="M283" i="15"/>
  <c r="M294" i="15"/>
  <c r="K295" i="15"/>
  <c r="K292" i="15"/>
  <c r="K289" i="15"/>
  <c r="K297" i="15"/>
  <c r="M278" i="15"/>
  <c r="M280" i="15"/>
  <c r="M286" i="15"/>
  <c r="K287" i="15"/>
  <c r="M285" i="15"/>
  <c r="K279" i="15"/>
  <c r="K282" i="15"/>
  <c r="M284" i="15"/>
  <c r="K251" i="15"/>
  <c r="M191" i="15"/>
  <c r="M240" i="15"/>
  <c r="K201" i="15"/>
  <c r="M193" i="15"/>
  <c r="K203" i="15"/>
  <c r="K178" i="15"/>
  <c r="M207" i="15"/>
  <c r="K195" i="15"/>
  <c r="K212" i="15"/>
  <c r="K143" i="15"/>
  <c r="K204" i="15"/>
  <c r="M151" i="15"/>
  <c r="M144" i="15"/>
  <c r="M146" i="15"/>
  <c r="M199" i="15"/>
  <c r="M210" i="15"/>
  <c r="K247" i="15"/>
  <c r="M249" i="15"/>
  <c r="K243" i="15"/>
  <c r="M209" i="15"/>
  <c r="M136" i="15"/>
  <c r="M196" i="15"/>
  <c r="M248" i="15"/>
  <c r="M168" i="15"/>
  <c r="M215" i="15"/>
  <c r="M194" i="15"/>
  <c r="K211" i="15"/>
  <c r="M246" i="15"/>
  <c r="M133" i="15"/>
  <c r="M202" i="15"/>
  <c r="M241" i="15"/>
  <c r="M250" i="15"/>
  <c r="K244" i="15"/>
  <c r="M242" i="15"/>
  <c r="M245" i="15"/>
  <c r="K216" i="15"/>
  <c r="M214" i="15"/>
  <c r="K208" i="15"/>
  <c r="M206" i="15"/>
  <c r="K200" i="15"/>
  <c r="M198" i="15"/>
  <c r="K192" i="15"/>
  <c r="M213" i="15"/>
  <c r="M205" i="15"/>
  <c r="M197" i="15"/>
  <c r="M165" i="15"/>
  <c r="K175" i="15"/>
  <c r="M183" i="15"/>
  <c r="M181" i="15"/>
  <c r="M149" i="15"/>
  <c r="M176" i="15"/>
  <c r="M189" i="15"/>
  <c r="M184" i="15"/>
  <c r="M159" i="15"/>
  <c r="M157" i="15"/>
  <c r="M152" i="15"/>
  <c r="M170" i="15"/>
  <c r="M138" i="15"/>
  <c r="K162" i="15"/>
  <c r="M186" i="15"/>
  <c r="M167" i="15"/>
  <c r="M154" i="15"/>
  <c r="M135" i="15"/>
  <c r="M173" i="15"/>
  <c r="M160" i="15"/>
  <c r="M141" i="15"/>
  <c r="K190" i="15"/>
  <c r="M188" i="15"/>
  <c r="K182" i="15"/>
  <c r="M180" i="15"/>
  <c r="K174" i="15"/>
  <c r="M172" i="15"/>
  <c r="K166" i="15"/>
  <c r="M164" i="15"/>
  <c r="K158" i="15"/>
  <c r="M156" i="15"/>
  <c r="K150" i="15"/>
  <c r="M148" i="15"/>
  <c r="K142" i="15"/>
  <c r="M140" i="15"/>
  <c r="K134" i="15"/>
  <c r="K185" i="15"/>
  <c r="K177" i="15"/>
  <c r="K169" i="15"/>
  <c r="K161" i="15"/>
  <c r="K153" i="15"/>
  <c r="K145" i="15"/>
  <c r="K137" i="15"/>
  <c r="M187" i="15"/>
  <c r="M179" i="15"/>
  <c r="M171" i="15"/>
  <c r="M163" i="15"/>
  <c r="M155" i="15"/>
  <c r="M147" i="15"/>
  <c r="M139" i="15"/>
  <c r="M104" i="15"/>
  <c r="K106" i="15"/>
  <c r="M109" i="15"/>
  <c r="M101" i="15"/>
  <c r="K108" i="15"/>
  <c r="M103" i="15"/>
  <c r="K105" i="15"/>
  <c r="K110" i="15"/>
  <c r="K102" i="15"/>
  <c r="M107" i="15"/>
  <c r="I111" i="15" l="1"/>
  <c r="K111" i="15" s="1"/>
  <c r="J111" i="15"/>
  <c r="L111" i="15"/>
  <c r="I112" i="15"/>
  <c r="M112" i="15" s="1"/>
  <c r="J112" i="15"/>
  <c r="L112" i="15"/>
  <c r="I113" i="15"/>
  <c r="K113" i="15" s="1"/>
  <c r="J113" i="15"/>
  <c r="L113" i="15"/>
  <c r="I114" i="15"/>
  <c r="K114" i="15" s="1"/>
  <c r="J114" i="15"/>
  <c r="L114" i="15"/>
  <c r="I115" i="15"/>
  <c r="M115" i="15" s="1"/>
  <c r="J115" i="15"/>
  <c r="L115" i="15"/>
  <c r="I116" i="15"/>
  <c r="M116" i="15" s="1"/>
  <c r="J116" i="15"/>
  <c r="L116" i="15"/>
  <c r="I117" i="15"/>
  <c r="K117" i="15" s="1"/>
  <c r="J117" i="15"/>
  <c r="L117" i="15"/>
  <c r="I118" i="15"/>
  <c r="K118" i="15" s="1"/>
  <c r="J118" i="15"/>
  <c r="L118" i="15"/>
  <c r="I119" i="15"/>
  <c r="K119" i="15" s="1"/>
  <c r="J119" i="15"/>
  <c r="L119" i="15"/>
  <c r="I120" i="15"/>
  <c r="M120" i="15" s="1"/>
  <c r="J120" i="15"/>
  <c r="L120" i="15"/>
  <c r="I121" i="15"/>
  <c r="K121" i="15" s="1"/>
  <c r="J121" i="15"/>
  <c r="L121" i="15"/>
  <c r="I122" i="15"/>
  <c r="K122" i="15" s="1"/>
  <c r="J122" i="15"/>
  <c r="L122" i="15"/>
  <c r="I123" i="15"/>
  <c r="M123" i="15" s="1"/>
  <c r="J123" i="15"/>
  <c r="L123" i="15"/>
  <c r="I124" i="15"/>
  <c r="M124" i="15" s="1"/>
  <c r="J124" i="15"/>
  <c r="L124" i="15"/>
  <c r="I125" i="15"/>
  <c r="K125" i="15" s="1"/>
  <c r="J125" i="15"/>
  <c r="L125" i="15"/>
  <c r="I126" i="15"/>
  <c r="K126" i="15" s="1"/>
  <c r="J126" i="15"/>
  <c r="L126" i="15"/>
  <c r="I127" i="15"/>
  <c r="K127" i="15" s="1"/>
  <c r="J127" i="15"/>
  <c r="L127" i="15"/>
  <c r="I128" i="15"/>
  <c r="M128" i="15" s="1"/>
  <c r="J128" i="15"/>
  <c r="L128" i="15"/>
  <c r="I129" i="15"/>
  <c r="K129" i="15" s="1"/>
  <c r="J129" i="15"/>
  <c r="L129" i="15"/>
  <c r="I130" i="15"/>
  <c r="K130" i="15" s="1"/>
  <c r="J130" i="15"/>
  <c r="L130" i="15"/>
  <c r="I131" i="15"/>
  <c r="M131" i="15" s="1"/>
  <c r="J131" i="15"/>
  <c r="L131" i="15"/>
  <c r="I132" i="15"/>
  <c r="M132" i="15" s="1"/>
  <c r="J132" i="15"/>
  <c r="L132" i="15"/>
  <c r="I217" i="15"/>
  <c r="K217" i="15" s="1"/>
  <c r="J217" i="15"/>
  <c r="L217" i="15"/>
  <c r="I218" i="15"/>
  <c r="K218" i="15" s="1"/>
  <c r="J218" i="15"/>
  <c r="L218" i="15"/>
  <c r="I219" i="15"/>
  <c r="M219" i="15" s="1"/>
  <c r="J219" i="15"/>
  <c r="L219" i="15"/>
  <c r="I220" i="15"/>
  <c r="M220" i="15" s="1"/>
  <c r="J220" i="15"/>
  <c r="L220" i="15"/>
  <c r="I221" i="15"/>
  <c r="K221" i="15" s="1"/>
  <c r="J221" i="15"/>
  <c r="L221" i="15"/>
  <c r="I222" i="15"/>
  <c r="M222" i="15" s="1"/>
  <c r="J222" i="15"/>
  <c r="L222" i="15"/>
  <c r="I223" i="15"/>
  <c r="K223" i="15" s="1"/>
  <c r="J223" i="15"/>
  <c r="L223" i="15"/>
  <c r="I224" i="15"/>
  <c r="K224" i="15" s="1"/>
  <c r="J224" i="15"/>
  <c r="L224" i="15"/>
  <c r="I225" i="15"/>
  <c r="K225" i="15" s="1"/>
  <c r="J225" i="15"/>
  <c r="L225" i="15"/>
  <c r="I226" i="15"/>
  <c r="K226" i="15" s="1"/>
  <c r="J226" i="15"/>
  <c r="L226" i="15"/>
  <c r="I227" i="15"/>
  <c r="M227" i="15" s="1"/>
  <c r="J227" i="15"/>
  <c r="L227" i="15"/>
  <c r="I228" i="15"/>
  <c r="M228" i="15" s="1"/>
  <c r="J228" i="15"/>
  <c r="L228" i="15"/>
  <c r="I229" i="15"/>
  <c r="K229" i="15" s="1"/>
  <c r="J229" i="15"/>
  <c r="L229" i="15"/>
  <c r="I230" i="15"/>
  <c r="M230" i="15" s="1"/>
  <c r="J230" i="15"/>
  <c r="L230" i="15"/>
  <c r="I231" i="15"/>
  <c r="K231" i="15" s="1"/>
  <c r="J231" i="15"/>
  <c r="L231" i="15"/>
  <c r="I232" i="15"/>
  <c r="K232" i="15" s="1"/>
  <c r="J232" i="15"/>
  <c r="L232" i="15"/>
  <c r="I233" i="15"/>
  <c r="K233" i="15" s="1"/>
  <c r="J233" i="15"/>
  <c r="L233" i="15"/>
  <c r="I234" i="15"/>
  <c r="K234" i="15" s="1"/>
  <c r="J234" i="15"/>
  <c r="L234" i="15"/>
  <c r="I235" i="15"/>
  <c r="M235" i="15" s="1"/>
  <c r="J235" i="15"/>
  <c r="L235" i="15"/>
  <c r="I236" i="15"/>
  <c r="M236" i="15" s="1"/>
  <c r="J236" i="15"/>
  <c r="L236" i="15"/>
  <c r="I237" i="15"/>
  <c r="K237" i="15" s="1"/>
  <c r="J237" i="15"/>
  <c r="L237" i="15"/>
  <c r="I238" i="15"/>
  <c r="M238" i="15" s="1"/>
  <c r="J238" i="15"/>
  <c r="L238" i="15"/>
  <c r="I239" i="15"/>
  <c r="M239" i="15" s="1"/>
  <c r="J239" i="15"/>
  <c r="L239" i="15"/>
  <c r="I252" i="15"/>
  <c r="K252" i="15" s="1"/>
  <c r="J252" i="15"/>
  <c r="L252" i="15"/>
  <c r="I253" i="15"/>
  <c r="K253" i="15" s="1"/>
  <c r="J253" i="15"/>
  <c r="L253" i="15"/>
  <c r="I254" i="15"/>
  <c r="M254" i="15" s="1"/>
  <c r="J254" i="15"/>
  <c r="L254" i="15"/>
  <c r="I255" i="15"/>
  <c r="K255" i="15" s="1"/>
  <c r="J255" i="15"/>
  <c r="L255" i="15"/>
  <c r="I256" i="15"/>
  <c r="K256" i="15" s="1"/>
  <c r="J256" i="15"/>
  <c r="L256" i="15"/>
  <c r="I257" i="15"/>
  <c r="M257" i="15" s="1"/>
  <c r="J257" i="15"/>
  <c r="L257" i="15"/>
  <c r="I258" i="15"/>
  <c r="M258" i="15" s="1"/>
  <c r="J258" i="15"/>
  <c r="L258" i="15"/>
  <c r="I259" i="15"/>
  <c r="K259" i="15" s="1"/>
  <c r="J259" i="15"/>
  <c r="L259" i="15"/>
  <c r="I260" i="15"/>
  <c r="K260" i="15" s="1"/>
  <c r="J260" i="15"/>
  <c r="L260" i="15"/>
  <c r="I261" i="15"/>
  <c r="K261" i="15" s="1"/>
  <c r="J261" i="15"/>
  <c r="L261" i="15"/>
  <c r="I262" i="15"/>
  <c r="M262" i="15" s="1"/>
  <c r="J262" i="15"/>
  <c r="L262" i="15"/>
  <c r="I263" i="15"/>
  <c r="K263" i="15" s="1"/>
  <c r="J263" i="15"/>
  <c r="L263" i="15"/>
  <c r="I264" i="15"/>
  <c r="K264" i="15" s="1"/>
  <c r="J264" i="15"/>
  <c r="L264" i="15"/>
  <c r="I265" i="15"/>
  <c r="M265" i="15" s="1"/>
  <c r="J265" i="15"/>
  <c r="L265" i="15"/>
  <c r="I266" i="15"/>
  <c r="K266" i="15" s="1"/>
  <c r="J266" i="15"/>
  <c r="L266" i="15"/>
  <c r="I267" i="15"/>
  <c r="K267" i="15" s="1"/>
  <c r="J267" i="15"/>
  <c r="L267" i="15"/>
  <c r="I268" i="15"/>
  <c r="K268" i="15" s="1"/>
  <c r="J268" i="15"/>
  <c r="L268" i="15"/>
  <c r="I269" i="15"/>
  <c r="K269" i="15" s="1"/>
  <c r="J269" i="15"/>
  <c r="L269" i="15"/>
  <c r="I270" i="15"/>
  <c r="M270" i="15" s="1"/>
  <c r="J270" i="15"/>
  <c r="L270" i="15"/>
  <c r="I271" i="15"/>
  <c r="K271" i="15" s="1"/>
  <c r="J271" i="15"/>
  <c r="L271" i="15"/>
  <c r="I272" i="15"/>
  <c r="K272" i="15" s="1"/>
  <c r="J272" i="15"/>
  <c r="L272" i="15"/>
  <c r="I273" i="15"/>
  <c r="M273" i="15" s="1"/>
  <c r="J273" i="15"/>
  <c r="L273" i="15"/>
  <c r="I274" i="15"/>
  <c r="M274" i="15" s="1"/>
  <c r="J274" i="15"/>
  <c r="L274" i="15"/>
  <c r="I275" i="15"/>
  <c r="K275" i="15" s="1"/>
  <c r="J275" i="15"/>
  <c r="L275" i="15"/>
  <c r="I276" i="15"/>
  <c r="K276" i="15" s="1"/>
  <c r="J276" i="15"/>
  <c r="L276" i="15"/>
  <c r="I277" i="15"/>
  <c r="K277" i="15" s="1"/>
  <c r="J277" i="15"/>
  <c r="L277" i="15"/>
  <c r="I298" i="15"/>
  <c r="M298" i="15" s="1"/>
  <c r="J298" i="15"/>
  <c r="L298" i="15"/>
  <c r="I299" i="15"/>
  <c r="K299" i="15" s="1"/>
  <c r="J299" i="15"/>
  <c r="L299" i="15"/>
  <c r="I300" i="15"/>
  <c r="M300" i="15" s="1"/>
  <c r="J300" i="15"/>
  <c r="L300" i="15"/>
  <c r="I301" i="15"/>
  <c r="M301" i="15" s="1"/>
  <c r="J301" i="15"/>
  <c r="L301" i="15"/>
  <c r="I302" i="15"/>
  <c r="K302" i="15" s="1"/>
  <c r="J302" i="15"/>
  <c r="L302" i="15"/>
  <c r="I303" i="15"/>
  <c r="K303" i="15" s="1"/>
  <c r="J303" i="15"/>
  <c r="L303" i="15"/>
  <c r="I304" i="15"/>
  <c r="K304" i="15" s="1"/>
  <c r="J304" i="15"/>
  <c r="L304" i="15"/>
  <c r="I305" i="15"/>
  <c r="M305" i="15" s="1"/>
  <c r="J305" i="15"/>
  <c r="L305" i="15"/>
  <c r="I306" i="15"/>
  <c r="M306" i="15" s="1"/>
  <c r="J306" i="15"/>
  <c r="L306" i="15"/>
  <c r="I307" i="15"/>
  <c r="M307" i="15" s="1"/>
  <c r="J307" i="15"/>
  <c r="L307" i="15"/>
  <c r="I308" i="15"/>
  <c r="M308" i="15" s="1"/>
  <c r="J308" i="15"/>
  <c r="L308" i="15"/>
  <c r="I309" i="15"/>
  <c r="K309" i="15" s="1"/>
  <c r="J309" i="15"/>
  <c r="L309" i="15"/>
  <c r="I310" i="15"/>
  <c r="K310" i="15" s="1"/>
  <c r="J310" i="15"/>
  <c r="L310" i="15"/>
  <c r="I311" i="15"/>
  <c r="K311" i="15" s="1"/>
  <c r="J311" i="15"/>
  <c r="L311" i="15"/>
  <c r="I312" i="15"/>
  <c r="K312" i="15" s="1"/>
  <c r="J312" i="15"/>
  <c r="L312" i="15"/>
  <c r="I313" i="15"/>
  <c r="M313" i="15" s="1"/>
  <c r="J313" i="15"/>
  <c r="L313" i="15"/>
  <c r="I314" i="15"/>
  <c r="M314" i="15" s="1"/>
  <c r="J314" i="15"/>
  <c r="L314" i="15"/>
  <c r="I315" i="15"/>
  <c r="M315" i="15" s="1"/>
  <c r="J315" i="15"/>
  <c r="L315" i="15"/>
  <c r="I316" i="15"/>
  <c r="M316" i="15" s="1"/>
  <c r="J316" i="15"/>
  <c r="L316" i="15"/>
  <c r="I317" i="15"/>
  <c r="M317" i="15" s="1"/>
  <c r="J317" i="15"/>
  <c r="L317" i="15"/>
  <c r="I318" i="15"/>
  <c r="K318" i="15" s="1"/>
  <c r="J318" i="15"/>
  <c r="L318" i="15"/>
  <c r="I329" i="15"/>
  <c r="K329" i="15" s="1"/>
  <c r="J329" i="15"/>
  <c r="L329" i="15"/>
  <c r="I330" i="15"/>
  <c r="M330" i="15" s="1"/>
  <c r="J330" i="15"/>
  <c r="L330" i="15"/>
  <c r="I331" i="15"/>
  <c r="M331" i="15" s="1"/>
  <c r="J331" i="15"/>
  <c r="L331" i="15"/>
  <c r="I332" i="15"/>
  <c r="K332" i="15" s="1"/>
  <c r="J332" i="15"/>
  <c r="L332" i="15"/>
  <c r="I333" i="15"/>
  <c r="M333" i="15" s="1"/>
  <c r="J333" i="15"/>
  <c r="L333" i="15"/>
  <c r="I334" i="15"/>
  <c r="M334" i="15" s="1"/>
  <c r="J334" i="15"/>
  <c r="L334" i="15"/>
  <c r="I335" i="15"/>
  <c r="K335" i="15" s="1"/>
  <c r="J335" i="15"/>
  <c r="L335" i="15"/>
  <c r="I336" i="15"/>
  <c r="K336" i="15" s="1"/>
  <c r="J336" i="15"/>
  <c r="L336" i="15"/>
  <c r="I337" i="15"/>
  <c r="K337" i="15" s="1"/>
  <c r="J337" i="15"/>
  <c r="L337" i="15"/>
  <c r="I338" i="15"/>
  <c r="M338" i="15" s="1"/>
  <c r="J338" i="15"/>
  <c r="L338" i="15"/>
  <c r="I339" i="15"/>
  <c r="M339" i="15" s="1"/>
  <c r="J339" i="15"/>
  <c r="L339" i="15"/>
  <c r="I340" i="15"/>
  <c r="M340" i="15" s="1"/>
  <c r="J340" i="15"/>
  <c r="L340" i="15"/>
  <c r="I341" i="15"/>
  <c r="M341" i="15" s="1"/>
  <c r="J341" i="15"/>
  <c r="L341" i="15"/>
  <c r="I342" i="15"/>
  <c r="K342" i="15" s="1"/>
  <c r="J342" i="15"/>
  <c r="L342" i="15"/>
  <c r="I343" i="15"/>
  <c r="K343" i="15" s="1"/>
  <c r="J343" i="15"/>
  <c r="L343" i="15"/>
  <c r="I344" i="15"/>
  <c r="K344" i="15" s="1"/>
  <c r="J344" i="15"/>
  <c r="L344" i="15"/>
  <c r="I345" i="15"/>
  <c r="K345" i="15" s="1"/>
  <c r="J345" i="15"/>
  <c r="L345" i="15"/>
  <c r="I346" i="15"/>
  <c r="M346" i="15" s="1"/>
  <c r="J346" i="15"/>
  <c r="L346" i="15"/>
  <c r="I347" i="15"/>
  <c r="M347" i="15" s="1"/>
  <c r="J347" i="15"/>
  <c r="L347" i="15"/>
  <c r="I348" i="15"/>
  <c r="K348" i="15" s="1"/>
  <c r="J348" i="15"/>
  <c r="L348" i="15"/>
  <c r="I349" i="15"/>
  <c r="M349" i="15" s="1"/>
  <c r="J349" i="15"/>
  <c r="L349" i="15"/>
  <c r="I350" i="15"/>
  <c r="K350" i="15" s="1"/>
  <c r="J350" i="15"/>
  <c r="L350" i="15"/>
  <c r="I351" i="15"/>
  <c r="K351" i="15" s="1"/>
  <c r="J351" i="15"/>
  <c r="L351" i="15"/>
  <c r="I352" i="15"/>
  <c r="K352" i="15" s="1"/>
  <c r="J352" i="15"/>
  <c r="L352" i="15"/>
  <c r="I353" i="15"/>
  <c r="K353" i="15" s="1"/>
  <c r="J353" i="15"/>
  <c r="L353" i="15"/>
  <c r="I354" i="15"/>
  <c r="M354" i="15" s="1"/>
  <c r="J354" i="15"/>
  <c r="L354" i="15"/>
  <c r="L971" i="15"/>
  <c r="J971" i="15"/>
  <c r="I971" i="15"/>
  <c r="M971" i="15" s="1"/>
  <c r="L970" i="15"/>
  <c r="J970" i="15"/>
  <c r="I970" i="15"/>
  <c r="K970" i="15" s="1"/>
  <c r="L969" i="15"/>
  <c r="J969" i="15"/>
  <c r="I969" i="15"/>
  <c r="K969" i="15" s="1"/>
  <c r="L968" i="15"/>
  <c r="J968" i="15"/>
  <c r="I968" i="15"/>
  <c r="M968" i="15" s="1"/>
  <c r="L951" i="15"/>
  <c r="J951" i="15"/>
  <c r="I951" i="15"/>
  <c r="K951" i="15" s="1"/>
  <c r="L950" i="15"/>
  <c r="J950" i="15"/>
  <c r="I950" i="15"/>
  <c r="L949" i="15"/>
  <c r="J949" i="15"/>
  <c r="I949" i="15"/>
  <c r="M949" i="15" s="1"/>
  <c r="L948" i="15"/>
  <c r="J948" i="15"/>
  <c r="I948" i="15"/>
  <c r="M948" i="15" s="1"/>
  <c r="L947" i="15"/>
  <c r="J947" i="15"/>
  <c r="I947" i="15"/>
  <c r="M947" i="15" s="1"/>
  <c r="L946" i="15"/>
  <c r="J946" i="15"/>
  <c r="I946" i="15"/>
  <c r="K946" i="15" s="1"/>
  <c r="L945" i="15"/>
  <c r="J945" i="15"/>
  <c r="I945" i="15"/>
  <c r="K945" i="15" s="1"/>
  <c r="L944" i="15"/>
  <c r="J944" i="15"/>
  <c r="I944" i="15"/>
  <c r="L943" i="15"/>
  <c r="J943" i="15"/>
  <c r="I943" i="15"/>
  <c r="K943" i="15" s="1"/>
  <c r="L942" i="15"/>
  <c r="J942" i="15"/>
  <c r="I942" i="15"/>
  <c r="M942" i="15" s="1"/>
  <c r="L941" i="15"/>
  <c r="J941" i="15"/>
  <c r="I941" i="15"/>
  <c r="M941" i="15" s="1"/>
  <c r="L940" i="15"/>
  <c r="J940" i="15"/>
  <c r="I940" i="15"/>
  <c r="M940" i="15" s="1"/>
  <c r="L939" i="15"/>
  <c r="J939" i="15"/>
  <c r="I939" i="15"/>
  <c r="M939" i="15" s="1"/>
  <c r="L938" i="15"/>
  <c r="J938" i="15"/>
  <c r="I938" i="15"/>
  <c r="K938" i="15" s="1"/>
  <c r="L937" i="15"/>
  <c r="J937" i="15"/>
  <c r="I937" i="15"/>
  <c r="M937" i="15" s="1"/>
  <c r="L936" i="15"/>
  <c r="J936" i="15"/>
  <c r="I936" i="15"/>
  <c r="L935" i="15"/>
  <c r="J935" i="15"/>
  <c r="I935" i="15"/>
  <c r="K935" i="15" s="1"/>
  <c r="L934" i="15"/>
  <c r="J934" i="15"/>
  <c r="I934" i="15"/>
  <c r="M934" i="15" s="1"/>
  <c r="L933" i="15"/>
  <c r="J933" i="15"/>
  <c r="I933" i="15"/>
  <c r="M933" i="15" s="1"/>
  <c r="L932" i="15"/>
  <c r="J932" i="15"/>
  <c r="I932" i="15"/>
  <c r="K932" i="15" s="1"/>
  <c r="L931" i="15"/>
  <c r="J931" i="15"/>
  <c r="I931" i="15"/>
  <c r="M931" i="15" s="1"/>
  <c r="L930" i="15"/>
  <c r="J930" i="15"/>
  <c r="I930" i="15"/>
  <c r="K930" i="15" s="1"/>
  <c r="L929" i="15"/>
  <c r="J929" i="15"/>
  <c r="I929" i="15"/>
  <c r="M929" i="15" s="1"/>
  <c r="L928" i="15"/>
  <c r="J928" i="15"/>
  <c r="I928" i="15"/>
  <c r="L927" i="15"/>
  <c r="J927" i="15"/>
  <c r="I927" i="15"/>
  <c r="K927" i="15" s="1"/>
  <c r="L926" i="15"/>
  <c r="J926" i="15"/>
  <c r="I926" i="15"/>
  <c r="M926" i="15" s="1"/>
  <c r="L925" i="15"/>
  <c r="J925" i="15"/>
  <c r="I925" i="15"/>
  <c r="L924" i="15"/>
  <c r="J924" i="15"/>
  <c r="I924" i="15"/>
  <c r="K924" i="15" s="1"/>
  <c r="L923" i="15"/>
  <c r="J923" i="15"/>
  <c r="I923" i="15"/>
  <c r="M923" i="15" s="1"/>
  <c r="L922" i="15"/>
  <c r="J922" i="15"/>
  <c r="I922" i="15"/>
  <c r="K922" i="15" s="1"/>
  <c r="L921" i="15"/>
  <c r="J921" i="15"/>
  <c r="I921" i="15"/>
  <c r="K921" i="15" s="1"/>
  <c r="L920" i="15"/>
  <c r="J920" i="15"/>
  <c r="I920" i="15"/>
  <c r="L919" i="15"/>
  <c r="J919" i="15"/>
  <c r="I919" i="15"/>
  <c r="K919" i="15" s="1"/>
  <c r="L918" i="15"/>
  <c r="J918" i="15"/>
  <c r="I918" i="15"/>
  <c r="M918" i="15" s="1"/>
  <c r="L917" i="15"/>
  <c r="J917" i="15"/>
  <c r="I917" i="15"/>
  <c r="L916" i="15"/>
  <c r="J916" i="15"/>
  <c r="I916" i="15"/>
  <c r="K916" i="15" s="1"/>
  <c r="L915" i="15"/>
  <c r="J915" i="15"/>
  <c r="I915" i="15"/>
  <c r="M915" i="15" s="1"/>
  <c r="L914" i="15"/>
  <c r="J914" i="15"/>
  <c r="I914" i="15"/>
  <c r="K914" i="15" s="1"/>
  <c r="L913" i="15"/>
  <c r="J913" i="15"/>
  <c r="I913" i="15"/>
  <c r="M913" i="15" s="1"/>
  <c r="L912" i="15"/>
  <c r="J912" i="15"/>
  <c r="I912" i="15"/>
  <c r="L911" i="15"/>
  <c r="J911" i="15"/>
  <c r="I911" i="15"/>
  <c r="K911" i="15" s="1"/>
  <c r="L910" i="15"/>
  <c r="J910" i="15"/>
  <c r="I910" i="15"/>
  <c r="M910" i="15" s="1"/>
  <c r="L909" i="15"/>
  <c r="J909" i="15"/>
  <c r="I909" i="15"/>
  <c r="L908" i="15"/>
  <c r="J908" i="15"/>
  <c r="I908" i="15"/>
  <c r="M908" i="15" s="1"/>
  <c r="L907" i="15"/>
  <c r="J907" i="15"/>
  <c r="I907" i="15"/>
  <c r="M907" i="15" s="1"/>
  <c r="L906" i="15"/>
  <c r="J906" i="15"/>
  <c r="I906" i="15"/>
  <c r="K906" i="15" s="1"/>
  <c r="L905" i="15"/>
  <c r="J905" i="15"/>
  <c r="I905" i="15"/>
  <c r="M905" i="15" s="1"/>
  <c r="L904" i="15"/>
  <c r="J904" i="15"/>
  <c r="I904" i="15"/>
  <c r="L903" i="15"/>
  <c r="J903" i="15"/>
  <c r="I903" i="15"/>
  <c r="K903" i="15" s="1"/>
  <c r="L902" i="15"/>
  <c r="J902" i="15"/>
  <c r="I902" i="15"/>
  <c r="M902" i="15" s="1"/>
  <c r="L901" i="15"/>
  <c r="J901" i="15"/>
  <c r="I901" i="15"/>
  <c r="L900" i="15"/>
  <c r="J900" i="15"/>
  <c r="I900" i="15"/>
  <c r="M900" i="15" s="1"/>
  <c r="L899" i="15"/>
  <c r="J899" i="15"/>
  <c r="I899" i="15"/>
  <c r="M899" i="15" s="1"/>
  <c r="L898" i="15"/>
  <c r="J898" i="15"/>
  <c r="I898" i="15"/>
  <c r="K898" i="15" s="1"/>
  <c r="L897" i="15"/>
  <c r="J897" i="15"/>
  <c r="I897" i="15"/>
  <c r="M897" i="15" s="1"/>
  <c r="L896" i="15"/>
  <c r="J896" i="15"/>
  <c r="I896" i="15"/>
  <c r="L895" i="15"/>
  <c r="J895" i="15"/>
  <c r="I895" i="15"/>
  <c r="K895" i="15" s="1"/>
  <c r="L894" i="15"/>
  <c r="J894" i="15"/>
  <c r="I894" i="15"/>
  <c r="M894" i="15" s="1"/>
  <c r="L893" i="15"/>
  <c r="J893" i="15"/>
  <c r="I893" i="15"/>
  <c r="L892" i="15"/>
  <c r="J892" i="15"/>
  <c r="I892" i="15"/>
  <c r="M892" i="15" s="1"/>
  <c r="L891" i="15"/>
  <c r="J891" i="15"/>
  <c r="I891" i="15"/>
  <c r="K891" i="15" s="1"/>
  <c r="L890" i="15"/>
  <c r="J890" i="15"/>
  <c r="I890" i="15"/>
  <c r="K890" i="15" s="1"/>
  <c r="L889" i="15"/>
  <c r="J889" i="15"/>
  <c r="I889" i="15"/>
  <c r="M889" i="15" s="1"/>
  <c r="L888" i="15"/>
  <c r="J888" i="15"/>
  <c r="I888" i="15"/>
  <c r="L887" i="15"/>
  <c r="J887" i="15"/>
  <c r="I887" i="15"/>
  <c r="K887" i="15" s="1"/>
  <c r="L886" i="15"/>
  <c r="J886" i="15"/>
  <c r="I886" i="15"/>
  <c r="M886" i="15" s="1"/>
  <c r="L885" i="15"/>
  <c r="J885" i="15"/>
  <c r="I885" i="15"/>
  <c r="L884" i="15"/>
  <c r="J884" i="15"/>
  <c r="I884" i="15"/>
  <c r="M884" i="15" s="1"/>
  <c r="L883" i="15"/>
  <c r="J883" i="15"/>
  <c r="I883" i="15"/>
  <c r="M883" i="15" s="1"/>
  <c r="L882" i="15"/>
  <c r="J882" i="15"/>
  <c r="I882" i="15"/>
  <c r="K882" i="15" s="1"/>
  <c r="L881" i="15"/>
  <c r="J881" i="15"/>
  <c r="I881" i="15"/>
  <c r="K881" i="15" s="1"/>
  <c r="L880" i="15"/>
  <c r="J880" i="15"/>
  <c r="I880" i="15"/>
  <c r="L879" i="15"/>
  <c r="J879" i="15"/>
  <c r="I879" i="15"/>
  <c r="K879" i="15" s="1"/>
  <c r="L878" i="15"/>
  <c r="J878" i="15"/>
  <c r="I878" i="15"/>
  <c r="M878" i="15" s="1"/>
  <c r="L877" i="15"/>
  <c r="J877" i="15"/>
  <c r="I877" i="15"/>
  <c r="L876" i="15"/>
  <c r="J876" i="15"/>
  <c r="I876" i="15"/>
  <c r="M876" i="15" s="1"/>
  <c r="L875" i="15"/>
  <c r="J875" i="15"/>
  <c r="I875" i="15"/>
  <c r="M875" i="15" s="1"/>
  <c r="L874" i="15"/>
  <c r="J874" i="15"/>
  <c r="I874" i="15"/>
  <c r="K874" i="15" s="1"/>
  <c r="L873" i="15"/>
  <c r="J873" i="15"/>
  <c r="I873" i="15"/>
  <c r="M873" i="15" s="1"/>
  <c r="L872" i="15"/>
  <c r="J872" i="15"/>
  <c r="I872" i="15"/>
  <c r="L871" i="15"/>
  <c r="J871" i="15"/>
  <c r="I871" i="15"/>
  <c r="K871" i="15" s="1"/>
  <c r="L870" i="15"/>
  <c r="J870" i="15"/>
  <c r="I870" i="15"/>
  <c r="M870" i="15" s="1"/>
  <c r="L869" i="15"/>
  <c r="J869" i="15"/>
  <c r="I869" i="15"/>
  <c r="L868" i="15"/>
  <c r="J868" i="15"/>
  <c r="I868" i="15"/>
  <c r="K868" i="15" s="1"/>
  <c r="L867" i="15"/>
  <c r="J867" i="15"/>
  <c r="I867" i="15"/>
  <c r="K867" i="15" s="1"/>
  <c r="L866" i="15"/>
  <c r="J866" i="15"/>
  <c r="I866" i="15"/>
  <c r="K866" i="15" s="1"/>
  <c r="L865" i="15"/>
  <c r="J865" i="15"/>
  <c r="I865" i="15"/>
  <c r="K865" i="15" s="1"/>
  <c r="L864" i="15"/>
  <c r="J864" i="15"/>
  <c r="I864" i="15"/>
  <c r="L863" i="15"/>
  <c r="J863" i="15"/>
  <c r="I863" i="15"/>
  <c r="K863" i="15" s="1"/>
  <c r="L862" i="15"/>
  <c r="J862" i="15"/>
  <c r="I862" i="15"/>
  <c r="M862" i="15" s="1"/>
  <c r="L861" i="15"/>
  <c r="J861" i="15"/>
  <c r="I861" i="15"/>
  <c r="L860" i="15"/>
  <c r="J860" i="15"/>
  <c r="I860" i="15"/>
  <c r="K860" i="15" s="1"/>
  <c r="L859" i="15"/>
  <c r="J859" i="15"/>
  <c r="I859" i="15"/>
  <c r="M859" i="15" s="1"/>
  <c r="L858" i="15"/>
  <c r="J858" i="15"/>
  <c r="I858" i="15"/>
  <c r="K858" i="15" s="1"/>
  <c r="L857" i="15"/>
  <c r="J857" i="15"/>
  <c r="I857" i="15"/>
  <c r="M857" i="15" s="1"/>
  <c r="L856" i="15"/>
  <c r="J856" i="15"/>
  <c r="I856" i="15"/>
  <c r="L855" i="15"/>
  <c r="J855" i="15"/>
  <c r="I855" i="15"/>
  <c r="L854" i="15"/>
  <c r="J854" i="15"/>
  <c r="I854" i="15"/>
  <c r="M854" i="15" s="1"/>
  <c r="L853" i="15"/>
  <c r="J853" i="15"/>
  <c r="I853" i="15"/>
  <c r="M853" i="15" s="1"/>
  <c r="L852" i="15"/>
  <c r="J852" i="15"/>
  <c r="I852" i="15"/>
  <c r="M852" i="15" s="1"/>
  <c r="L851" i="15"/>
  <c r="J851" i="15"/>
  <c r="I851" i="15"/>
  <c r="M851" i="15" s="1"/>
  <c r="L850" i="15"/>
  <c r="J850" i="15"/>
  <c r="I850" i="15"/>
  <c r="K850" i="15" s="1"/>
  <c r="L849" i="15"/>
  <c r="J849" i="15"/>
  <c r="I849" i="15"/>
  <c r="K849" i="15" s="1"/>
  <c r="L848" i="15"/>
  <c r="J848" i="15"/>
  <c r="I848" i="15"/>
  <c r="L847" i="15"/>
  <c r="J847" i="15"/>
  <c r="I847" i="15"/>
  <c r="L846" i="15"/>
  <c r="J846" i="15"/>
  <c r="I846" i="15"/>
  <c r="M846" i="15" s="1"/>
  <c r="L845" i="15"/>
  <c r="J845" i="15"/>
  <c r="I845" i="15"/>
  <c r="M845" i="15" s="1"/>
  <c r="L844" i="15"/>
  <c r="J844" i="15"/>
  <c r="I844" i="15"/>
  <c r="K844" i="15" s="1"/>
  <c r="L843" i="15"/>
  <c r="J843" i="15"/>
  <c r="I843" i="15"/>
  <c r="M843" i="15" s="1"/>
  <c r="L842" i="15"/>
  <c r="J842" i="15"/>
  <c r="I842" i="15"/>
  <c r="K842" i="15" s="1"/>
  <c r="L841" i="15"/>
  <c r="J841" i="15"/>
  <c r="I841" i="15"/>
  <c r="M841" i="15" s="1"/>
  <c r="L840" i="15"/>
  <c r="J840" i="15"/>
  <c r="I840" i="15"/>
  <c r="L839" i="15"/>
  <c r="J839" i="15"/>
  <c r="I839" i="15"/>
  <c r="L838" i="15"/>
  <c r="J838" i="15"/>
  <c r="I838" i="15"/>
  <c r="L837" i="15"/>
  <c r="J837" i="15"/>
  <c r="I837" i="15"/>
  <c r="M837" i="15" s="1"/>
  <c r="L836" i="15"/>
  <c r="J836" i="15"/>
  <c r="I836" i="15"/>
  <c r="K836" i="15" s="1"/>
  <c r="L835" i="15"/>
  <c r="J835" i="15"/>
  <c r="I835" i="15"/>
  <c r="M835" i="15" s="1"/>
  <c r="L834" i="15"/>
  <c r="J834" i="15"/>
  <c r="I834" i="15"/>
  <c r="K834" i="15" s="1"/>
  <c r="L833" i="15"/>
  <c r="J833" i="15"/>
  <c r="I833" i="15"/>
  <c r="K833" i="15" s="1"/>
  <c r="L832" i="15"/>
  <c r="J832" i="15"/>
  <c r="I832" i="15"/>
  <c r="L831" i="15"/>
  <c r="J831" i="15"/>
  <c r="I831" i="15"/>
  <c r="L830" i="15"/>
  <c r="J830" i="15"/>
  <c r="I830" i="15"/>
  <c r="M830" i="15" s="1"/>
  <c r="L829" i="15"/>
  <c r="J829" i="15"/>
  <c r="I829" i="15"/>
  <c r="M829" i="15" s="1"/>
  <c r="L828" i="15"/>
  <c r="J828" i="15"/>
  <c r="I828" i="15"/>
  <c r="M828" i="15" s="1"/>
  <c r="L827" i="15"/>
  <c r="J827" i="15"/>
  <c r="I827" i="15"/>
  <c r="M827" i="15" s="1"/>
  <c r="L826" i="15"/>
  <c r="J826" i="15"/>
  <c r="I826" i="15"/>
  <c r="K826" i="15" s="1"/>
  <c r="L825" i="15"/>
  <c r="J825" i="15"/>
  <c r="I825" i="15"/>
  <c r="M825" i="15" s="1"/>
  <c r="L824" i="15"/>
  <c r="J824" i="15"/>
  <c r="I824" i="15"/>
  <c r="L823" i="15"/>
  <c r="J823" i="15"/>
  <c r="I823" i="15"/>
  <c r="L822" i="15"/>
  <c r="J822" i="15"/>
  <c r="I822" i="15"/>
  <c r="M822" i="15" s="1"/>
  <c r="L821" i="15"/>
  <c r="J821" i="15"/>
  <c r="I821" i="15"/>
  <c r="M821" i="15" s="1"/>
  <c r="L820" i="15"/>
  <c r="J820" i="15"/>
  <c r="I820" i="15"/>
  <c r="K820" i="15" s="1"/>
  <c r="L819" i="15"/>
  <c r="J819" i="15"/>
  <c r="I819" i="15"/>
  <c r="M819" i="15" s="1"/>
  <c r="L818" i="15"/>
  <c r="J818" i="15"/>
  <c r="I818" i="15"/>
  <c r="K818" i="15" s="1"/>
  <c r="L817" i="15"/>
  <c r="J817" i="15"/>
  <c r="I817" i="15"/>
  <c r="K817" i="15" s="1"/>
  <c r="L816" i="15"/>
  <c r="J816" i="15"/>
  <c r="I816" i="15"/>
  <c r="L815" i="15"/>
  <c r="J815" i="15"/>
  <c r="I815" i="15"/>
  <c r="L814" i="15"/>
  <c r="J814" i="15"/>
  <c r="I814" i="15"/>
  <c r="M814" i="15" s="1"/>
  <c r="L813" i="15"/>
  <c r="J813" i="15"/>
  <c r="I813" i="15"/>
  <c r="L812" i="15"/>
  <c r="J812" i="15"/>
  <c r="I812" i="15"/>
  <c r="M812" i="15" s="1"/>
  <c r="L811" i="15"/>
  <c r="J811" i="15"/>
  <c r="I811" i="15"/>
  <c r="M811" i="15" s="1"/>
  <c r="L810" i="15"/>
  <c r="J810" i="15"/>
  <c r="I810" i="15"/>
  <c r="K810" i="15" s="1"/>
  <c r="L809" i="15"/>
  <c r="J809" i="15"/>
  <c r="I809" i="15"/>
  <c r="K809" i="15" s="1"/>
  <c r="L808" i="15"/>
  <c r="J808" i="15"/>
  <c r="I808" i="15"/>
  <c r="M808" i="15" s="1"/>
  <c r="L807" i="15"/>
  <c r="J807" i="15"/>
  <c r="I807" i="15"/>
  <c r="L806" i="15"/>
  <c r="J806" i="15"/>
  <c r="I806" i="15"/>
  <c r="M806" i="15" s="1"/>
  <c r="L805" i="15"/>
  <c r="J805" i="15"/>
  <c r="I805" i="15"/>
  <c r="M805" i="15" s="1"/>
  <c r="L804" i="15"/>
  <c r="J804" i="15"/>
  <c r="I804" i="15"/>
  <c r="M804" i="15" s="1"/>
  <c r="L803" i="15"/>
  <c r="J803" i="15"/>
  <c r="I803" i="15"/>
  <c r="M803" i="15" s="1"/>
  <c r="L802" i="15"/>
  <c r="J802" i="15"/>
  <c r="I802" i="15"/>
  <c r="L801" i="15"/>
  <c r="J801" i="15"/>
  <c r="I801" i="15"/>
  <c r="M801" i="15" s="1"/>
  <c r="L800" i="15"/>
  <c r="J800" i="15"/>
  <c r="I800" i="15"/>
  <c r="M800" i="15" s="1"/>
  <c r="L799" i="15"/>
  <c r="J799" i="15"/>
  <c r="I799" i="15"/>
  <c r="L798" i="15"/>
  <c r="J798" i="15"/>
  <c r="I798" i="15"/>
  <c r="M798" i="15" s="1"/>
  <c r="L797" i="15"/>
  <c r="J797" i="15"/>
  <c r="I797" i="15"/>
  <c r="M797" i="15" s="1"/>
  <c r="L796" i="15"/>
  <c r="J796" i="15"/>
  <c r="I796" i="15"/>
  <c r="M796" i="15" s="1"/>
  <c r="L795" i="15"/>
  <c r="J795" i="15"/>
  <c r="I795" i="15"/>
  <c r="M795" i="15" s="1"/>
  <c r="L794" i="15"/>
  <c r="J794" i="15"/>
  <c r="I794" i="15"/>
  <c r="K794" i="15" s="1"/>
  <c r="L793" i="15"/>
  <c r="J793" i="15"/>
  <c r="I793" i="15"/>
  <c r="K793" i="15" s="1"/>
  <c r="L792" i="15"/>
  <c r="J792" i="15"/>
  <c r="I792" i="15"/>
  <c r="M792" i="15" s="1"/>
  <c r="L791" i="15"/>
  <c r="J791" i="15"/>
  <c r="I791" i="15"/>
  <c r="L790" i="15"/>
  <c r="J790" i="15"/>
  <c r="I790" i="15"/>
  <c r="M790" i="15" s="1"/>
  <c r="L789" i="15"/>
  <c r="J789" i="15"/>
  <c r="I789" i="15"/>
  <c r="L788" i="15"/>
  <c r="J788" i="15"/>
  <c r="I788" i="15"/>
  <c r="M788" i="15" s="1"/>
  <c r="L787" i="15"/>
  <c r="J787" i="15"/>
  <c r="I787" i="15"/>
  <c r="K787" i="15" s="1"/>
  <c r="L786" i="15"/>
  <c r="J786" i="15"/>
  <c r="I786" i="15"/>
  <c r="K786" i="15" s="1"/>
  <c r="L785" i="15"/>
  <c r="J785" i="15"/>
  <c r="I785" i="15"/>
  <c r="K785" i="15" s="1"/>
  <c r="L784" i="15"/>
  <c r="J784" i="15"/>
  <c r="I784" i="15"/>
  <c r="L783" i="15"/>
  <c r="J783" i="15"/>
  <c r="I783" i="15"/>
  <c r="L782" i="15"/>
  <c r="J782" i="15"/>
  <c r="I782" i="15"/>
  <c r="L781" i="15"/>
  <c r="J781" i="15"/>
  <c r="I781" i="15"/>
  <c r="M781" i="15" s="1"/>
  <c r="L780" i="15"/>
  <c r="J780" i="15"/>
  <c r="I780" i="15"/>
  <c r="K780" i="15" s="1"/>
  <c r="L779" i="15"/>
  <c r="J779" i="15"/>
  <c r="I779" i="15"/>
  <c r="M779" i="15" s="1"/>
  <c r="L778" i="15"/>
  <c r="J778" i="15"/>
  <c r="I778" i="15"/>
  <c r="K778" i="15" s="1"/>
  <c r="L777" i="15"/>
  <c r="J777" i="15"/>
  <c r="I777" i="15"/>
  <c r="M777" i="15" s="1"/>
  <c r="L776" i="15"/>
  <c r="J776" i="15"/>
  <c r="I776" i="15"/>
  <c r="M776" i="15" s="1"/>
  <c r="L775" i="15"/>
  <c r="J775" i="15"/>
  <c r="I775" i="15"/>
  <c r="L774" i="15"/>
  <c r="J774" i="15"/>
  <c r="I774" i="15"/>
  <c r="M774" i="15" s="1"/>
  <c r="L773" i="15"/>
  <c r="J773" i="15"/>
  <c r="I773" i="15"/>
  <c r="M773" i="15" s="1"/>
  <c r="L772" i="15"/>
  <c r="J772" i="15"/>
  <c r="I772" i="15"/>
  <c r="M772" i="15" s="1"/>
  <c r="L771" i="15"/>
  <c r="J771" i="15"/>
  <c r="I771" i="15"/>
  <c r="M771" i="15" s="1"/>
  <c r="L770" i="15"/>
  <c r="J770" i="15"/>
  <c r="I770" i="15"/>
  <c r="K770" i="15" s="1"/>
  <c r="L769" i="15"/>
  <c r="J769" i="15"/>
  <c r="I769" i="15"/>
  <c r="M769" i="15" s="1"/>
  <c r="L768" i="15"/>
  <c r="J768" i="15"/>
  <c r="I768" i="15"/>
  <c r="M768" i="15" s="1"/>
  <c r="L767" i="15"/>
  <c r="J767" i="15"/>
  <c r="I767" i="15"/>
  <c r="L766" i="15"/>
  <c r="J766" i="15"/>
  <c r="I766" i="15"/>
  <c r="K766" i="15" s="1"/>
  <c r="L765" i="15"/>
  <c r="J765" i="15"/>
  <c r="I765" i="15"/>
  <c r="M765" i="15" s="1"/>
  <c r="L764" i="15"/>
  <c r="J764" i="15"/>
  <c r="I764" i="15"/>
  <c r="M764" i="15" s="1"/>
  <c r="L763" i="15"/>
  <c r="J763" i="15"/>
  <c r="I763" i="15"/>
  <c r="K763" i="15" s="1"/>
  <c r="L762" i="15"/>
  <c r="J762" i="15"/>
  <c r="I762" i="15"/>
  <c r="L761" i="15"/>
  <c r="J761" i="15"/>
  <c r="I761" i="15"/>
  <c r="K761" i="15" s="1"/>
  <c r="L760" i="15"/>
  <c r="J760" i="15"/>
  <c r="I760" i="15"/>
  <c r="L759" i="15"/>
  <c r="J759" i="15"/>
  <c r="I759" i="15"/>
  <c r="L758" i="15"/>
  <c r="J758" i="15"/>
  <c r="I758" i="15"/>
  <c r="L757" i="15"/>
  <c r="J757" i="15"/>
  <c r="I757" i="15"/>
  <c r="M757" i="15" s="1"/>
  <c r="L756" i="15"/>
  <c r="J756" i="15"/>
  <c r="I756" i="15"/>
  <c r="K756" i="15" s="1"/>
  <c r="L755" i="15"/>
  <c r="J755" i="15"/>
  <c r="I755" i="15"/>
  <c r="M755" i="15" s="1"/>
  <c r="L754" i="15"/>
  <c r="J754" i="15"/>
  <c r="I754" i="15"/>
  <c r="K754" i="15" s="1"/>
  <c r="L753" i="15"/>
  <c r="J753" i="15"/>
  <c r="I753" i="15"/>
  <c r="M753" i="15" s="1"/>
  <c r="L752" i="15"/>
  <c r="J752" i="15"/>
  <c r="I752" i="15"/>
  <c r="M752" i="15" s="1"/>
  <c r="L751" i="15"/>
  <c r="J751" i="15"/>
  <c r="I751" i="15"/>
  <c r="L750" i="15"/>
  <c r="J750" i="15"/>
  <c r="I750" i="15"/>
  <c r="M750" i="15" s="1"/>
  <c r="L749" i="15"/>
  <c r="J749" i="15"/>
  <c r="I749" i="15"/>
  <c r="L748" i="15"/>
  <c r="J748" i="15"/>
  <c r="I748" i="15"/>
  <c r="M748" i="15" s="1"/>
  <c r="L747" i="15"/>
  <c r="J747" i="15"/>
  <c r="I747" i="15"/>
  <c r="K747" i="15" s="1"/>
  <c r="L746" i="15"/>
  <c r="J746" i="15"/>
  <c r="I746" i="15"/>
  <c r="K746" i="15" s="1"/>
  <c r="L745" i="15"/>
  <c r="J745" i="15"/>
  <c r="I745" i="15"/>
  <c r="K745" i="15" s="1"/>
  <c r="L744" i="15"/>
  <c r="J744" i="15"/>
  <c r="I744" i="15"/>
  <c r="M744" i="15" s="1"/>
  <c r="L743" i="15"/>
  <c r="J743" i="15"/>
  <c r="I743" i="15"/>
  <c r="L742" i="15"/>
  <c r="J742" i="15"/>
  <c r="I742" i="15"/>
  <c r="M742" i="15" s="1"/>
  <c r="L741" i="15"/>
  <c r="J741" i="15"/>
  <c r="I741" i="15"/>
  <c r="M741" i="15" s="1"/>
  <c r="L740" i="15"/>
  <c r="J740" i="15"/>
  <c r="I740" i="15"/>
  <c r="M740" i="15" s="1"/>
  <c r="L739" i="15"/>
  <c r="J739" i="15"/>
  <c r="I739" i="15"/>
  <c r="M739" i="15" s="1"/>
  <c r="L738" i="15"/>
  <c r="J738" i="15"/>
  <c r="I738" i="15"/>
  <c r="L737" i="15"/>
  <c r="J737" i="15"/>
  <c r="I737" i="15"/>
  <c r="M737" i="15" s="1"/>
  <c r="L736" i="15"/>
  <c r="J736" i="15"/>
  <c r="I736" i="15"/>
  <c r="M736" i="15" s="1"/>
  <c r="L735" i="15"/>
  <c r="J735" i="15"/>
  <c r="I735" i="15"/>
  <c r="L734" i="15"/>
  <c r="J734" i="15"/>
  <c r="I734" i="15"/>
  <c r="M734" i="15" s="1"/>
  <c r="L733" i="15"/>
  <c r="J733" i="15"/>
  <c r="I733" i="15"/>
  <c r="M733" i="15" s="1"/>
  <c r="L732" i="15"/>
  <c r="J732" i="15"/>
  <c r="I732" i="15"/>
  <c r="M732" i="15" s="1"/>
  <c r="L731" i="15"/>
  <c r="J731" i="15"/>
  <c r="I731" i="15"/>
  <c r="M731" i="15" s="1"/>
  <c r="L730" i="15"/>
  <c r="J730" i="15"/>
  <c r="I730" i="15"/>
  <c r="K730" i="15" s="1"/>
  <c r="L729" i="15"/>
  <c r="J729" i="15"/>
  <c r="I729" i="15"/>
  <c r="K729" i="15" s="1"/>
  <c r="L728" i="15"/>
  <c r="J728" i="15"/>
  <c r="I728" i="15"/>
  <c r="M728" i="15" s="1"/>
  <c r="L727" i="15"/>
  <c r="J727" i="15"/>
  <c r="I727" i="15"/>
  <c r="L726" i="15"/>
  <c r="J726" i="15"/>
  <c r="I726" i="15"/>
  <c r="M726" i="15" s="1"/>
  <c r="L725" i="15"/>
  <c r="J725" i="15"/>
  <c r="I725" i="15"/>
  <c r="L724" i="15"/>
  <c r="J724" i="15"/>
  <c r="I724" i="15"/>
  <c r="M724" i="15" s="1"/>
  <c r="L723" i="15"/>
  <c r="J723" i="15"/>
  <c r="I723" i="15"/>
  <c r="M723" i="15" s="1"/>
  <c r="L722" i="15"/>
  <c r="J722" i="15"/>
  <c r="I722" i="15"/>
  <c r="K722" i="15" s="1"/>
  <c r="L721" i="15"/>
  <c r="J721" i="15"/>
  <c r="I721" i="15"/>
  <c r="M721" i="15" s="1"/>
  <c r="L715" i="15"/>
  <c r="J715" i="15"/>
  <c r="I715" i="15"/>
  <c r="L714" i="15"/>
  <c r="J714" i="15"/>
  <c r="I714" i="15"/>
  <c r="L713" i="15"/>
  <c r="J713" i="15"/>
  <c r="I713" i="15"/>
  <c r="L712" i="15"/>
  <c r="J712" i="15"/>
  <c r="I712" i="15"/>
  <c r="M712" i="15" s="1"/>
  <c r="L711" i="15"/>
  <c r="J711" i="15"/>
  <c r="I711" i="15"/>
  <c r="M711" i="15" s="1"/>
  <c r="L710" i="15"/>
  <c r="J710" i="15"/>
  <c r="I710" i="15"/>
  <c r="K710" i="15" s="1"/>
  <c r="L709" i="15"/>
  <c r="J709" i="15"/>
  <c r="I709" i="15"/>
  <c r="K709" i="15" s="1"/>
  <c r="L708" i="15"/>
  <c r="J708" i="15"/>
  <c r="I708" i="15"/>
  <c r="M708" i="15" s="1"/>
  <c r="L707" i="15"/>
  <c r="J707" i="15"/>
  <c r="I707" i="15"/>
  <c r="M707" i="15" s="1"/>
  <c r="L706" i="15"/>
  <c r="J706" i="15"/>
  <c r="I706" i="15"/>
  <c r="L705" i="15"/>
  <c r="J705" i="15"/>
  <c r="I705" i="15"/>
  <c r="M705" i="15" s="1"/>
  <c r="L704" i="15"/>
  <c r="J704" i="15"/>
  <c r="I704" i="15"/>
  <c r="L703" i="15"/>
  <c r="J703" i="15"/>
  <c r="I703" i="15"/>
  <c r="M703" i="15" s="1"/>
  <c r="L702" i="15"/>
  <c r="J702" i="15"/>
  <c r="I702" i="15"/>
  <c r="K702" i="15" s="1"/>
  <c r="L701" i="15"/>
  <c r="J701" i="15"/>
  <c r="I701" i="15"/>
  <c r="K701" i="15" s="1"/>
  <c r="L700" i="15"/>
  <c r="J700" i="15"/>
  <c r="I700" i="15"/>
  <c r="M700" i="15" s="1"/>
  <c r="L699" i="15"/>
  <c r="J699" i="15"/>
  <c r="I699" i="15"/>
  <c r="L698" i="15"/>
  <c r="J698" i="15"/>
  <c r="I698" i="15"/>
  <c r="L697" i="15"/>
  <c r="J697" i="15"/>
  <c r="I697" i="15"/>
  <c r="L696" i="15"/>
  <c r="J696" i="15"/>
  <c r="I696" i="15"/>
  <c r="M696" i="15" s="1"/>
  <c r="L695" i="15"/>
  <c r="J695" i="15"/>
  <c r="I695" i="15"/>
  <c r="M695" i="15" s="1"/>
  <c r="L694" i="15"/>
  <c r="J694" i="15"/>
  <c r="I694" i="15"/>
  <c r="M694" i="15" s="1"/>
  <c r="L693" i="15"/>
  <c r="J693" i="15"/>
  <c r="I693" i="15"/>
  <c r="M693" i="15" s="1"/>
  <c r="L692" i="15"/>
  <c r="J692" i="15"/>
  <c r="I692" i="15"/>
  <c r="K692" i="15" s="1"/>
  <c r="L691" i="15"/>
  <c r="J691" i="15"/>
  <c r="I691" i="15"/>
  <c r="M691" i="15" s="1"/>
  <c r="L690" i="15"/>
  <c r="J690" i="15"/>
  <c r="I690" i="15"/>
  <c r="L689" i="15"/>
  <c r="J689" i="15"/>
  <c r="I689" i="15"/>
  <c r="M689" i="15" s="1"/>
  <c r="L688" i="15"/>
  <c r="J688" i="15"/>
  <c r="I688" i="15"/>
  <c r="M688" i="15" s="1"/>
  <c r="L687" i="15"/>
  <c r="J687" i="15"/>
  <c r="I687" i="15"/>
  <c r="K687" i="15" s="1"/>
  <c r="L686" i="15"/>
  <c r="J686" i="15"/>
  <c r="I686" i="15"/>
  <c r="M686" i="15" s="1"/>
  <c r="L685" i="15"/>
  <c r="J685" i="15"/>
  <c r="I685" i="15"/>
  <c r="L684" i="15"/>
  <c r="J684" i="15"/>
  <c r="I684" i="15"/>
  <c r="M684" i="15" s="1"/>
  <c r="L683" i="15"/>
  <c r="J683" i="15"/>
  <c r="I683" i="15"/>
  <c r="M683" i="15" s="1"/>
  <c r="L682" i="15"/>
  <c r="J682" i="15"/>
  <c r="I682" i="15"/>
  <c r="L681" i="15"/>
  <c r="J681" i="15"/>
  <c r="I681" i="15"/>
  <c r="M681" i="15" s="1"/>
  <c r="L680" i="15"/>
  <c r="J680" i="15"/>
  <c r="I680" i="15"/>
  <c r="M680" i="15" s="1"/>
  <c r="L679" i="15"/>
  <c r="J679" i="15"/>
  <c r="I679" i="15"/>
  <c r="K679" i="15" s="1"/>
  <c r="L678" i="15"/>
  <c r="J678" i="15"/>
  <c r="I678" i="15"/>
  <c r="K678" i="15" s="1"/>
  <c r="L677" i="15"/>
  <c r="J677" i="15"/>
  <c r="I677" i="15"/>
  <c r="K677" i="15" s="1"/>
  <c r="L676" i="15"/>
  <c r="J676" i="15"/>
  <c r="I676" i="15"/>
  <c r="M676" i="15" s="1"/>
  <c r="L675" i="15"/>
  <c r="J675" i="15"/>
  <c r="I675" i="15"/>
  <c r="K675" i="15" s="1"/>
  <c r="L674" i="15"/>
  <c r="J674" i="15"/>
  <c r="I674" i="15"/>
  <c r="K674" i="15" s="1"/>
  <c r="L673" i="15"/>
  <c r="J673" i="15"/>
  <c r="I673" i="15"/>
  <c r="L672" i="15"/>
  <c r="J672" i="15"/>
  <c r="I672" i="15"/>
  <c r="M672" i="15" s="1"/>
  <c r="L671" i="15"/>
  <c r="J671" i="15"/>
  <c r="I671" i="15"/>
  <c r="M671" i="15" s="1"/>
  <c r="L670" i="15"/>
  <c r="J670" i="15"/>
  <c r="I670" i="15"/>
  <c r="K670" i="15" s="1"/>
  <c r="L669" i="15"/>
  <c r="J669" i="15"/>
  <c r="I669" i="15"/>
  <c r="K669" i="15" s="1"/>
  <c r="L668" i="15"/>
  <c r="J668" i="15"/>
  <c r="I668" i="15"/>
  <c r="M668" i="15" s="1"/>
  <c r="L667" i="15"/>
  <c r="J667" i="15"/>
  <c r="I667" i="15"/>
  <c r="M667" i="15" s="1"/>
  <c r="L666" i="15"/>
  <c r="J666" i="15"/>
  <c r="I666" i="15"/>
  <c r="L665" i="15"/>
  <c r="J665" i="15"/>
  <c r="I665" i="15"/>
  <c r="K665" i="15" s="1"/>
  <c r="L664" i="15"/>
  <c r="J664" i="15"/>
  <c r="I664" i="15"/>
  <c r="M664" i="15" s="1"/>
  <c r="L663" i="15"/>
  <c r="J663" i="15"/>
  <c r="I663" i="15"/>
  <c r="K663" i="15" s="1"/>
  <c r="L662" i="15"/>
  <c r="J662" i="15"/>
  <c r="I662" i="15"/>
  <c r="M662" i="15" s="1"/>
  <c r="L661" i="15"/>
  <c r="J661" i="15"/>
  <c r="I661" i="15"/>
  <c r="M661" i="15" s="1"/>
  <c r="L660" i="15"/>
  <c r="J660" i="15"/>
  <c r="I660" i="15"/>
  <c r="M660" i="15" s="1"/>
  <c r="L659" i="15"/>
  <c r="J659" i="15"/>
  <c r="I659" i="15"/>
  <c r="M659" i="15" s="1"/>
  <c r="L658" i="15"/>
  <c r="J658" i="15"/>
  <c r="I658" i="15"/>
  <c r="L657" i="15"/>
  <c r="J657" i="15"/>
  <c r="I657" i="15"/>
  <c r="K657" i="15" s="1"/>
  <c r="L656" i="15"/>
  <c r="J656" i="15"/>
  <c r="I656" i="15"/>
  <c r="L655" i="15"/>
  <c r="J655" i="15"/>
  <c r="I655" i="15"/>
  <c r="K655" i="15" s="1"/>
  <c r="L654" i="15"/>
  <c r="J654" i="15"/>
  <c r="I654" i="15"/>
  <c r="M654" i="15" s="1"/>
  <c r="L653" i="15"/>
  <c r="J653" i="15"/>
  <c r="I653" i="15"/>
  <c r="K653" i="15" s="1"/>
  <c r="L652" i="15"/>
  <c r="J652" i="15"/>
  <c r="I652" i="15"/>
  <c r="M652" i="15" s="1"/>
  <c r="L651" i="15"/>
  <c r="J651" i="15"/>
  <c r="I651" i="15"/>
  <c r="M651" i="15" s="1"/>
  <c r="L650" i="15"/>
  <c r="J650" i="15"/>
  <c r="I650" i="15"/>
  <c r="K650" i="15" s="1"/>
  <c r="L649" i="15"/>
  <c r="J649" i="15"/>
  <c r="I649" i="15"/>
  <c r="M649" i="15" s="1"/>
  <c r="L648" i="15"/>
  <c r="J648" i="15"/>
  <c r="I648" i="15"/>
  <c r="M648" i="15" s="1"/>
  <c r="L647" i="15"/>
  <c r="J647" i="15"/>
  <c r="I647" i="15"/>
  <c r="K647" i="15" s="1"/>
  <c r="L646" i="15"/>
  <c r="J646" i="15"/>
  <c r="I646" i="15"/>
  <c r="L645" i="15"/>
  <c r="J645" i="15"/>
  <c r="I645" i="15"/>
  <c r="M645" i="15" s="1"/>
  <c r="L644" i="15"/>
  <c r="J644" i="15"/>
  <c r="I644" i="15"/>
  <c r="K644" i="15" s="1"/>
  <c r="L643" i="15"/>
  <c r="J643" i="15"/>
  <c r="I643" i="15"/>
  <c r="K643" i="15" s="1"/>
  <c r="L642" i="15"/>
  <c r="J642" i="15"/>
  <c r="I642" i="15"/>
  <c r="K642" i="15" s="1"/>
  <c r="L641" i="15"/>
  <c r="J641" i="15"/>
  <c r="I641" i="15"/>
  <c r="L640" i="15"/>
  <c r="J640" i="15"/>
  <c r="I640" i="15"/>
  <c r="M640" i="15" s="1"/>
  <c r="L639" i="15"/>
  <c r="J639" i="15"/>
  <c r="I639" i="15"/>
  <c r="M639" i="15" s="1"/>
  <c r="L638" i="15"/>
  <c r="J638" i="15"/>
  <c r="I638" i="15"/>
  <c r="K638" i="15" s="1"/>
  <c r="L637" i="15"/>
  <c r="J637" i="15"/>
  <c r="I637" i="15"/>
  <c r="M637" i="15" s="1"/>
  <c r="L636" i="15"/>
  <c r="J636" i="15"/>
  <c r="I636" i="15"/>
  <c r="M636" i="15" s="1"/>
  <c r="L635" i="15"/>
  <c r="J635" i="15"/>
  <c r="I635" i="15"/>
  <c r="M635" i="15" s="1"/>
  <c r="L634" i="15"/>
  <c r="J634" i="15"/>
  <c r="I634" i="15"/>
  <c r="L633" i="15"/>
  <c r="J633" i="15"/>
  <c r="I633" i="15"/>
  <c r="K633" i="15" s="1"/>
  <c r="L632" i="15"/>
  <c r="J632" i="15"/>
  <c r="I632" i="15"/>
  <c r="M632" i="15" s="1"/>
  <c r="L631" i="15"/>
  <c r="J631" i="15"/>
  <c r="I631" i="15"/>
  <c r="K631" i="15" s="1"/>
  <c r="L630" i="15"/>
  <c r="J630" i="15"/>
  <c r="I630" i="15"/>
  <c r="M630" i="15" s="1"/>
  <c r="L629" i="15"/>
  <c r="J629" i="15"/>
  <c r="I629" i="15"/>
  <c r="M629" i="15" s="1"/>
  <c r="L628" i="15"/>
  <c r="J628" i="15"/>
  <c r="I628" i="15"/>
  <c r="M628" i="15" s="1"/>
  <c r="L627" i="15"/>
  <c r="J627" i="15"/>
  <c r="I627" i="15"/>
  <c r="M627" i="15" s="1"/>
  <c r="L626" i="15"/>
  <c r="J626" i="15"/>
  <c r="I626" i="15"/>
  <c r="L625" i="15"/>
  <c r="J625" i="15"/>
  <c r="I625" i="15"/>
  <c r="M625" i="15" s="1"/>
  <c r="L624" i="15"/>
  <c r="J624" i="15"/>
  <c r="I624" i="15"/>
  <c r="L623" i="15"/>
  <c r="J623" i="15"/>
  <c r="I623" i="15"/>
  <c r="M623" i="15" s="1"/>
  <c r="L622" i="15"/>
  <c r="J622" i="15"/>
  <c r="I622" i="15"/>
  <c r="M622" i="15" s="1"/>
  <c r="L621" i="15"/>
  <c r="J621" i="15"/>
  <c r="I621" i="15"/>
  <c r="K621" i="15" s="1"/>
  <c r="L620" i="15"/>
  <c r="J620" i="15"/>
  <c r="I620" i="15"/>
  <c r="K620" i="15" s="1"/>
  <c r="L619" i="15"/>
  <c r="J619" i="15"/>
  <c r="I619" i="15"/>
  <c r="M619" i="15" s="1"/>
  <c r="L618" i="15"/>
  <c r="J618" i="15"/>
  <c r="I618" i="15"/>
  <c r="K618" i="15" s="1"/>
  <c r="L617" i="15"/>
  <c r="J617" i="15"/>
  <c r="I617" i="15"/>
  <c r="M617" i="15" s="1"/>
  <c r="L616" i="15"/>
  <c r="J616" i="15"/>
  <c r="I616" i="15"/>
  <c r="M616" i="15" s="1"/>
  <c r="L615" i="15"/>
  <c r="J615" i="15"/>
  <c r="I615" i="15"/>
  <c r="M615" i="15" s="1"/>
  <c r="L614" i="15"/>
  <c r="J614" i="15"/>
  <c r="I614" i="15"/>
  <c r="L613" i="15"/>
  <c r="J613" i="15"/>
  <c r="I613" i="15"/>
  <c r="K613" i="15" s="1"/>
  <c r="L612" i="15"/>
  <c r="J612" i="15"/>
  <c r="I612" i="15"/>
  <c r="M612" i="15" s="1"/>
  <c r="L611" i="15"/>
  <c r="J611" i="15"/>
  <c r="I611" i="15"/>
  <c r="K611" i="15" s="1"/>
  <c r="L610" i="15"/>
  <c r="J610" i="15"/>
  <c r="I610" i="15"/>
  <c r="K610" i="15" s="1"/>
  <c r="L609" i="15"/>
  <c r="J609" i="15"/>
  <c r="I609" i="15"/>
  <c r="M609" i="15" s="1"/>
  <c r="L608" i="15"/>
  <c r="J608" i="15"/>
  <c r="I608" i="15"/>
  <c r="K608" i="15" s="1"/>
  <c r="L607" i="15"/>
  <c r="J607" i="15"/>
  <c r="I607" i="15"/>
  <c r="K607" i="15" s="1"/>
  <c r="L606" i="15"/>
  <c r="J606" i="15"/>
  <c r="I606" i="15"/>
  <c r="L605" i="15"/>
  <c r="J605" i="15"/>
  <c r="I605" i="15"/>
  <c r="M605" i="15" s="1"/>
  <c r="L604" i="15"/>
  <c r="J604" i="15"/>
  <c r="I604" i="15"/>
  <c r="M604" i="15" s="1"/>
  <c r="L603" i="15"/>
  <c r="J603" i="15"/>
  <c r="I603" i="15"/>
  <c r="K603" i="15" s="1"/>
  <c r="L602" i="15"/>
  <c r="J602" i="15"/>
  <c r="I602" i="15"/>
  <c r="K602" i="15" s="1"/>
  <c r="L601" i="15"/>
  <c r="J601" i="15"/>
  <c r="I601" i="15"/>
  <c r="M601" i="15" s="1"/>
  <c r="L600" i="15"/>
  <c r="J600" i="15"/>
  <c r="I600" i="15"/>
  <c r="K600" i="15" s="1"/>
  <c r="L599" i="15"/>
  <c r="J599" i="15"/>
  <c r="I599" i="15"/>
  <c r="M599" i="15" s="1"/>
  <c r="L598" i="15"/>
  <c r="J598" i="15"/>
  <c r="I598" i="15"/>
  <c r="L597" i="15"/>
  <c r="J597" i="15"/>
  <c r="I597" i="15"/>
  <c r="M597" i="15" s="1"/>
  <c r="L596" i="15"/>
  <c r="J596" i="15"/>
  <c r="I596" i="15"/>
  <c r="M596" i="15" s="1"/>
  <c r="L595" i="15"/>
  <c r="J595" i="15"/>
  <c r="I595" i="15"/>
  <c r="K595" i="15" s="1"/>
  <c r="L594" i="15"/>
  <c r="J594" i="15"/>
  <c r="I594" i="15"/>
  <c r="M594" i="15" s="1"/>
  <c r="L593" i="15"/>
  <c r="J593" i="15"/>
  <c r="I593" i="15"/>
  <c r="M593" i="15" s="1"/>
  <c r="L592" i="15"/>
  <c r="J592" i="15"/>
  <c r="I592" i="15"/>
  <c r="K592" i="15" s="1"/>
  <c r="L591" i="15"/>
  <c r="J591" i="15"/>
  <c r="I591" i="15"/>
  <c r="M591" i="15" s="1"/>
  <c r="L590" i="15"/>
  <c r="J590" i="15"/>
  <c r="I590" i="15"/>
  <c r="L589" i="15"/>
  <c r="J589" i="15"/>
  <c r="I589" i="15"/>
  <c r="M589" i="15" s="1"/>
  <c r="L588" i="15"/>
  <c r="J588" i="15"/>
  <c r="I588" i="15"/>
  <c r="M588" i="15" s="1"/>
  <c r="L587" i="15"/>
  <c r="J587" i="15"/>
  <c r="I587" i="15"/>
  <c r="K587" i="15" s="1"/>
  <c r="L586" i="15"/>
  <c r="J586" i="15"/>
  <c r="I586" i="15"/>
  <c r="M586" i="15" s="1"/>
  <c r="L585" i="15"/>
  <c r="J585" i="15"/>
  <c r="I585" i="15"/>
  <c r="M585" i="15" s="1"/>
  <c r="L584" i="15"/>
  <c r="J584" i="15"/>
  <c r="I584" i="15"/>
  <c r="K584" i="15" s="1"/>
  <c r="L583" i="15"/>
  <c r="J583" i="15"/>
  <c r="I583" i="15"/>
  <c r="M583" i="15" s="1"/>
  <c r="L582" i="15"/>
  <c r="J582" i="15"/>
  <c r="I582" i="15"/>
  <c r="L581" i="15"/>
  <c r="J581" i="15"/>
  <c r="I581" i="15"/>
  <c r="M581" i="15" s="1"/>
  <c r="L580" i="15"/>
  <c r="J580" i="15"/>
  <c r="I580" i="15"/>
  <c r="M580" i="15" s="1"/>
  <c r="L579" i="15"/>
  <c r="J579" i="15"/>
  <c r="I579" i="15"/>
  <c r="K579" i="15" s="1"/>
  <c r="L578" i="15"/>
  <c r="J578" i="15"/>
  <c r="I578" i="15"/>
  <c r="K578" i="15" s="1"/>
  <c r="L577" i="15"/>
  <c r="J577" i="15"/>
  <c r="I577" i="15"/>
  <c r="M577" i="15" s="1"/>
  <c r="L576" i="15"/>
  <c r="J576" i="15"/>
  <c r="I576" i="15"/>
  <c r="K576" i="15" s="1"/>
  <c r="L575" i="15"/>
  <c r="J575" i="15"/>
  <c r="I575" i="15"/>
  <c r="K575" i="15" s="1"/>
  <c r="L574" i="15"/>
  <c r="J574" i="15"/>
  <c r="I574" i="15"/>
  <c r="L573" i="15"/>
  <c r="J573" i="15"/>
  <c r="I573" i="15"/>
  <c r="M573" i="15" s="1"/>
  <c r="L572" i="15"/>
  <c r="J572" i="15"/>
  <c r="I572" i="15"/>
  <c r="M572" i="15" s="1"/>
  <c r="L571" i="15"/>
  <c r="J571" i="15"/>
  <c r="I571" i="15"/>
  <c r="K571" i="15" s="1"/>
  <c r="L570" i="15"/>
  <c r="J570" i="15"/>
  <c r="I570" i="15"/>
  <c r="K570" i="15" s="1"/>
  <c r="L569" i="15"/>
  <c r="J569" i="15"/>
  <c r="I569" i="15"/>
  <c r="M569" i="15" s="1"/>
  <c r="L568" i="15"/>
  <c r="J568" i="15"/>
  <c r="I568" i="15"/>
  <c r="K568" i="15" s="1"/>
  <c r="L567" i="15"/>
  <c r="J567" i="15"/>
  <c r="I567" i="15"/>
  <c r="M567" i="15" s="1"/>
  <c r="L566" i="15"/>
  <c r="J566" i="15"/>
  <c r="I566" i="15"/>
  <c r="L565" i="15"/>
  <c r="J565" i="15"/>
  <c r="I565" i="15"/>
  <c r="M565" i="15" s="1"/>
  <c r="L564" i="15"/>
  <c r="J564" i="15"/>
  <c r="I564" i="15"/>
  <c r="M564" i="15" s="1"/>
  <c r="L563" i="15"/>
  <c r="J563" i="15"/>
  <c r="I563" i="15"/>
  <c r="K563" i="15" s="1"/>
  <c r="L562" i="15"/>
  <c r="J562" i="15"/>
  <c r="I562" i="15"/>
  <c r="M562" i="15" s="1"/>
  <c r="L561" i="15"/>
  <c r="J561" i="15"/>
  <c r="I561" i="15"/>
  <c r="M561" i="15" s="1"/>
  <c r="L560" i="15"/>
  <c r="J560" i="15"/>
  <c r="I560" i="15"/>
  <c r="K560" i="15" s="1"/>
  <c r="L559" i="15"/>
  <c r="J559" i="15"/>
  <c r="I559" i="15"/>
  <c r="M559" i="15" s="1"/>
  <c r="L558" i="15"/>
  <c r="J558" i="15"/>
  <c r="I558" i="15"/>
  <c r="L557" i="15"/>
  <c r="J557" i="15"/>
  <c r="I557" i="15"/>
  <c r="M557" i="15" s="1"/>
  <c r="L556" i="15"/>
  <c r="J556" i="15"/>
  <c r="I556" i="15"/>
  <c r="M556" i="15" s="1"/>
  <c r="L555" i="15"/>
  <c r="J555" i="15"/>
  <c r="I555" i="15"/>
  <c r="K555" i="15" s="1"/>
  <c r="L554" i="15"/>
  <c r="J554" i="15"/>
  <c r="I554" i="15"/>
  <c r="M554" i="15" s="1"/>
  <c r="L553" i="15"/>
  <c r="J553" i="15"/>
  <c r="I553" i="15"/>
  <c r="M553" i="15" s="1"/>
  <c r="L552" i="15"/>
  <c r="J552" i="15"/>
  <c r="I552" i="15"/>
  <c r="K552" i="15" s="1"/>
  <c r="L551" i="15"/>
  <c r="J551" i="15"/>
  <c r="I551" i="15"/>
  <c r="M551" i="15" s="1"/>
  <c r="L550" i="15"/>
  <c r="J550" i="15"/>
  <c r="I550" i="15"/>
  <c r="L549" i="15"/>
  <c r="J549" i="15"/>
  <c r="I549" i="15"/>
  <c r="M549" i="15" s="1"/>
  <c r="L548" i="15"/>
  <c r="J548" i="15"/>
  <c r="I548" i="15"/>
  <c r="M548" i="15" s="1"/>
  <c r="L547" i="15"/>
  <c r="J547" i="15"/>
  <c r="I547" i="15"/>
  <c r="K547" i="15" s="1"/>
  <c r="L546" i="15"/>
  <c r="J546" i="15"/>
  <c r="I546" i="15"/>
  <c r="M546" i="15" s="1"/>
  <c r="L545" i="15"/>
  <c r="J545" i="15"/>
  <c r="I545" i="15"/>
  <c r="M545" i="15" s="1"/>
  <c r="L544" i="15"/>
  <c r="J544" i="15"/>
  <c r="I544" i="15"/>
  <c r="K544" i="15" s="1"/>
  <c r="L543" i="15"/>
  <c r="J543" i="15"/>
  <c r="I543" i="15"/>
  <c r="K543" i="15" s="1"/>
  <c r="L537" i="15"/>
  <c r="J537" i="15"/>
  <c r="I537" i="15"/>
  <c r="L536" i="15"/>
  <c r="J536" i="15"/>
  <c r="I536" i="15"/>
  <c r="M536" i="15" s="1"/>
  <c r="L535" i="15"/>
  <c r="J535" i="15"/>
  <c r="I535" i="15"/>
  <c r="M535" i="15" s="1"/>
  <c r="L534" i="15"/>
  <c r="J534" i="15"/>
  <c r="I534" i="15"/>
  <c r="K534" i="15" s="1"/>
  <c r="L533" i="15"/>
  <c r="J533" i="15"/>
  <c r="I533" i="15"/>
  <c r="K533" i="15" s="1"/>
  <c r="L532" i="15"/>
  <c r="J532" i="15"/>
  <c r="I532" i="15"/>
  <c r="M532" i="15" s="1"/>
  <c r="L531" i="15"/>
  <c r="J531" i="15"/>
  <c r="I531" i="15"/>
  <c r="K531" i="15" s="1"/>
  <c r="L530" i="15"/>
  <c r="J530" i="15"/>
  <c r="I530" i="15"/>
  <c r="M530" i="15" s="1"/>
  <c r="L529" i="15"/>
  <c r="J529" i="15"/>
  <c r="I529" i="15"/>
  <c r="L528" i="15"/>
  <c r="J528" i="15"/>
  <c r="I528" i="15"/>
  <c r="M528" i="15" s="1"/>
  <c r="L527" i="15"/>
  <c r="J527" i="15"/>
  <c r="I527" i="15"/>
  <c r="M527" i="15" s="1"/>
  <c r="L526" i="15"/>
  <c r="J526" i="15"/>
  <c r="I526" i="15"/>
  <c r="K526" i="15" s="1"/>
  <c r="L525" i="15"/>
  <c r="J525" i="15"/>
  <c r="I525" i="15"/>
  <c r="K525" i="15" s="1"/>
  <c r="L524" i="15"/>
  <c r="J524" i="15"/>
  <c r="I524" i="15"/>
  <c r="M524" i="15" s="1"/>
  <c r="L523" i="15"/>
  <c r="J523" i="15"/>
  <c r="I523" i="15"/>
  <c r="K523" i="15" s="1"/>
  <c r="L522" i="15"/>
  <c r="J522" i="15"/>
  <c r="I522" i="15"/>
  <c r="M522" i="15" s="1"/>
  <c r="L521" i="15"/>
  <c r="J521" i="15"/>
  <c r="I521" i="15"/>
  <c r="L520" i="15"/>
  <c r="J520" i="15"/>
  <c r="I520" i="15"/>
  <c r="M520" i="15" s="1"/>
  <c r="L519" i="15"/>
  <c r="J519" i="15"/>
  <c r="I519" i="15"/>
  <c r="M519" i="15" s="1"/>
  <c r="L518" i="15"/>
  <c r="J518" i="15"/>
  <c r="I518" i="15"/>
  <c r="K518" i="15" s="1"/>
  <c r="L517" i="15"/>
  <c r="J517" i="15"/>
  <c r="I517" i="15"/>
  <c r="M517" i="15" s="1"/>
  <c r="L516" i="15"/>
  <c r="J516" i="15"/>
  <c r="I516" i="15"/>
  <c r="M516" i="15" s="1"/>
  <c r="L515" i="15"/>
  <c r="J515" i="15"/>
  <c r="I515" i="15"/>
  <c r="K515" i="15" s="1"/>
  <c r="L514" i="15"/>
  <c r="J514" i="15"/>
  <c r="I514" i="15"/>
  <c r="M514" i="15" s="1"/>
  <c r="L513" i="15"/>
  <c r="J513" i="15"/>
  <c r="I513" i="15"/>
  <c r="L512" i="15"/>
  <c r="J512" i="15"/>
  <c r="I512" i="15"/>
  <c r="K512" i="15" s="1"/>
  <c r="L511" i="15"/>
  <c r="J511" i="15"/>
  <c r="I511" i="15"/>
  <c r="M511" i="15" s="1"/>
  <c r="L510" i="15"/>
  <c r="J510" i="15"/>
  <c r="I510" i="15"/>
  <c r="K510" i="15" s="1"/>
  <c r="L509" i="15"/>
  <c r="J509" i="15"/>
  <c r="I509" i="15"/>
  <c r="M509" i="15" s="1"/>
  <c r="L474" i="15"/>
  <c r="J474" i="15"/>
  <c r="I474" i="15"/>
  <c r="K474" i="15" s="1"/>
  <c r="L473" i="15"/>
  <c r="J473" i="15"/>
  <c r="I473" i="15"/>
  <c r="K473" i="15" s="1"/>
  <c r="L472" i="15"/>
  <c r="J472" i="15"/>
  <c r="I472" i="15"/>
  <c r="L471" i="15"/>
  <c r="J471" i="15"/>
  <c r="I471" i="15"/>
  <c r="M471" i="15" s="1"/>
  <c r="L470" i="15"/>
  <c r="J470" i="15"/>
  <c r="I470" i="15"/>
  <c r="M470" i="15" s="1"/>
  <c r="L469" i="15"/>
  <c r="J469" i="15"/>
  <c r="I469" i="15"/>
  <c r="K469" i="15" s="1"/>
  <c r="L468" i="15"/>
  <c r="J468" i="15"/>
  <c r="I468" i="15"/>
  <c r="M468" i="15" s="1"/>
  <c r="L467" i="15"/>
  <c r="J467" i="15"/>
  <c r="I467" i="15"/>
  <c r="M467" i="15" s="1"/>
  <c r="L466" i="15"/>
  <c r="J466" i="15"/>
  <c r="I466" i="15"/>
  <c r="K466" i="15" s="1"/>
  <c r="L465" i="15"/>
  <c r="J465" i="15"/>
  <c r="I465" i="15"/>
  <c r="M465" i="15" s="1"/>
  <c r="L464" i="15"/>
  <c r="J464" i="15"/>
  <c r="I464" i="15"/>
  <c r="L463" i="15"/>
  <c r="J463" i="15"/>
  <c r="I463" i="15"/>
  <c r="K463" i="15" s="1"/>
  <c r="L462" i="15"/>
  <c r="J462" i="15"/>
  <c r="I462" i="15"/>
  <c r="M462" i="15" s="1"/>
  <c r="L461" i="15"/>
  <c r="J461" i="15"/>
  <c r="I461" i="15"/>
  <c r="K461" i="15" s="1"/>
  <c r="L460" i="15"/>
  <c r="J460" i="15"/>
  <c r="I460" i="15"/>
  <c r="M460" i="15" s="1"/>
  <c r="L459" i="15"/>
  <c r="J459" i="15"/>
  <c r="I459" i="15"/>
  <c r="M459" i="15" s="1"/>
  <c r="L458" i="15"/>
  <c r="J458" i="15"/>
  <c r="I458" i="15"/>
  <c r="K458" i="15" s="1"/>
  <c r="L457" i="15"/>
  <c r="J457" i="15"/>
  <c r="I457" i="15"/>
  <c r="M457" i="15" s="1"/>
  <c r="L456" i="15"/>
  <c r="J456" i="15"/>
  <c r="I456" i="15"/>
  <c r="L455" i="15"/>
  <c r="J455" i="15"/>
  <c r="I455" i="15"/>
  <c r="M455" i="15" s="1"/>
  <c r="L454" i="15"/>
  <c r="J454" i="15"/>
  <c r="I454" i="15"/>
  <c r="M454" i="15" s="1"/>
  <c r="L453" i="15"/>
  <c r="J453" i="15"/>
  <c r="I453" i="15"/>
  <c r="K453" i="15" s="1"/>
  <c r="L452" i="15"/>
  <c r="J452" i="15"/>
  <c r="I452" i="15"/>
  <c r="M452" i="15" s="1"/>
  <c r="L451" i="15"/>
  <c r="J451" i="15"/>
  <c r="I451" i="15"/>
  <c r="M451" i="15" s="1"/>
  <c r="L450" i="15"/>
  <c r="J450" i="15"/>
  <c r="I450" i="15"/>
  <c r="K450" i="15" s="1"/>
  <c r="L449" i="15"/>
  <c r="J449" i="15"/>
  <c r="I449" i="15"/>
  <c r="M449" i="15" s="1"/>
  <c r="L448" i="15"/>
  <c r="J448" i="15"/>
  <c r="I448" i="15"/>
  <c r="L447" i="15"/>
  <c r="J447" i="15"/>
  <c r="I447" i="15"/>
  <c r="M447" i="15" s="1"/>
  <c r="L446" i="15"/>
  <c r="J446" i="15"/>
  <c r="I446" i="15"/>
  <c r="M446" i="15" s="1"/>
  <c r="L445" i="15"/>
  <c r="J445" i="15"/>
  <c r="I445" i="15"/>
  <c r="M445" i="15" s="1"/>
  <c r="L444" i="15"/>
  <c r="J444" i="15"/>
  <c r="I444" i="15"/>
  <c r="M444" i="15" s="1"/>
  <c r="L443" i="15"/>
  <c r="J443" i="15"/>
  <c r="I443" i="15"/>
  <c r="M443" i="15" s="1"/>
  <c r="L442" i="15"/>
  <c r="J442" i="15"/>
  <c r="I442" i="15"/>
  <c r="K442" i="15" s="1"/>
  <c r="L441" i="15"/>
  <c r="J441" i="15"/>
  <c r="I441" i="15"/>
  <c r="M441" i="15" s="1"/>
  <c r="L440" i="15"/>
  <c r="J440" i="15"/>
  <c r="I440" i="15"/>
  <c r="L439" i="15"/>
  <c r="J439" i="15"/>
  <c r="I439" i="15"/>
  <c r="M439" i="15" s="1"/>
  <c r="L438" i="15"/>
  <c r="J438" i="15"/>
  <c r="I438" i="15"/>
  <c r="M438" i="15" s="1"/>
  <c r="L437" i="15"/>
  <c r="J437" i="15"/>
  <c r="I437" i="15"/>
  <c r="K437" i="15" s="1"/>
  <c r="L436" i="15"/>
  <c r="J436" i="15"/>
  <c r="I436" i="15"/>
  <c r="M436" i="15" s="1"/>
  <c r="L435" i="15"/>
  <c r="J435" i="15"/>
  <c r="I435" i="15"/>
  <c r="M435" i="15" s="1"/>
  <c r="L434" i="15"/>
  <c r="J434" i="15"/>
  <c r="I434" i="15"/>
  <c r="K434" i="15" s="1"/>
  <c r="L433" i="15"/>
  <c r="J433" i="15"/>
  <c r="I433" i="15"/>
  <c r="M433" i="15" s="1"/>
  <c r="L432" i="15"/>
  <c r="J432" i="15"/>
  <c r="I432" i="15"/>
  <c r="L431" i="15"/>
  <c r="J431" i="15"/>
  <c r="I431" i="15"/>
  <c r="M431" i="15" s="1"/>
  <c r="L430" i="15"/>
  <c r="J430" i="15"/>
  <c r="I430" i="15"/>
  <c r="M430" i="15" s="1"/>
  <c r="L429" i="15"/>
  <c r="J429" i="15"/>
  <c r="I429" i="15"/>
  <c r="M429" i="15" s="1"/>
  <c r="L427" i="15"/>
  <c r="J427" i="15"/>
  <c r="I427" i="15"/>
  <c r="M427" i="15" s="1"/>
  <c r="L426" i="15"/>
  <c r="J426" i="15"/>
  <c r="I426" i="15"/>
  <c r="M426" i="15" s="1"/>
  <c r="L425" i="15"/>
  <c r="J425" i="15"/>
  <c r="I425" i="15"/>
  <c r="K425" i="15" s="1"/>
  <c r="L424" i="15"/>
  <c r="J424" i="15"/>
  <c r="I424" i="15"/>
  <c r="K424" i="15" s="1"/>
  <c r="L423" i="15"/>
  <c r="J423" i="15"/>
  <c r="I423" i="15"/>
  <c r="L422" i="15"/>
  <c r="J422" i="15"/>
  <c r="I422" i="15"/>
  <c r="M422" i="15" s="1"/>
  <c r="L421" i="15"/>
  <c r="J421" i="15"/>
  <c r="I421" i="15"/>
  <c r="M421" i="15" s="1"/>
  <c r="L420" i="15"/>
  <c r="J420" i="15"/>
  <c r="I420" i="15"/>
  <c r="M420" i="15" s="1"/>
  <c r="L419" i="15"/>
  <c r="J419" i="15"/>
  <c r="I419" i="15"/>
  <c r="M419" i="15" s="1"/>
  <c r="L418" i="15"/>
  <c r="J418" i="15"/>
  <c r="I418" i="15"/>
  <c r="M418" i="15" s="1"/>
  <c r="L417" i="15"/>
  <c r="J417" i="15"/>
  <c r="I417" i="15"/>
  <c r="K417" i="15" s="1"/>
  <c r="L416" i="15"/>
  <c r="J416" i="15"/>
  <c r="I416" i="15"/>
  <c r="M416" i="15" s="1"/>
  <c r="L415" i="15"/>
  <c r="J415" i="15"/>
  <c r="I415" i="15"/>
  <c r="L414" i="15"/>
  <c r="J414" i="15"/>
  <c r="I414" i="15"/>
  <c r="M414" i="15" s="1"/>
  <c r="L413" i="15"/>
  <c r="J413" i="15"/>
  <c r="I413" i="15"/>
  <c r="M413" i="15" s="1"/>
  <c r="L412" i="15"/>
  <c r="J412" i="15"/>
  <c r="I412" i="15"/>
  <c r="M412" i="15" s="1"/>
  <c r="L411" i="15"/>
  <c r="J411" i="15"/>
  <c r="I411" i="15"/>
  <c r="M411" i="15" s="1"/>
  <c r="L410" i="15"/>
  <c r="J410" i="15"/>
  <c r="I410" i="15"/>
  <c r="K410" i="15" s="1"/>
  <c r="L409" i="15"/>
  <c r="J409" i="15"/>
  <c r="I409" i="15"/>
  <c r="K409" i="15" s="1"/>
  <c r="L408" i="15"/>
  <c r="J408" i="15"/>
  <c r="I408" i="15"/>
  <c r="K408" i="15" s="1"/>
  <c r="L100" i="15"/>
  <c r="J100" i="15"/>
  <c r="I100" i="15"/>
  <c r="L99" i="15"/>
  <c r="J99" i="15"/>
  <c r="I99" i="15"/>
  <c r="K99" i="15" s="1"/>
  <c r="L98" i="15"/>
  <c r="J98" i="15"/>
  <c r="I98" i="15"/>
  <c r="M98" i="15" s="1"/>
  <c r="L97" i="15"/>
  <c r="J97" i="15"/>
  <c r="I97" i="15"/>
  <c r="K97" i="15" s="1"/>
  <c r="L96" i="15"/>
  <c r="J96" i="15"/>
  <c r="I96" i="15"/>
  <c r="M96" i="15" s="1"/>
  <c r="L95" i="15"/>
  <c r="J95" i="15"/>
  <c r="I95" i="15"/>
  <c r="M95" i="15" s="1"/>
  <c r="L94" i="15"/>
  <c r="J94" i="15"/>
  <c r="I94" i="15"/>
  <c r="K94" i="15" s="1"/>
  <c r="L93" i="15"/>
  <c r="J93" i="15"/>
  <c r="I93" i="15"/>
  <c r="M93" i="15" s="1"/>
  <c r="L92" i="15"/>
  <c r="J92" i="15"/>
  <c r="I92" i="15"/>
  <c r="L91" i="15"/>
  <c r="J91" i="15"/>
  <c r="I91" i="15"/>
  <c r="M91" i="15" s="1"/>
  <c r="L90" i="15"/>
  <c r="J90" i="15"/>
  <c r="I90" i="15"/>
  <c r="M90" i="15" s="1"/>
  <c r="L89" i="15"/>
  <c r="J89" i="15"/>
  <c r="I89" i="15"/>
  <c r="M89" i="15" s="1"/>
  <c r="L88" i="15"/>
  <c r="J88" i="15"/>
  <c r="I88" i="15"/>
  <c r="M88" i="15" s="1"/>
  <c r="L87" i="15"/>
  <c r="J87" i="15"/>
  <c r="I87" i="15"/>
  <c r="M87" i="15" s="1"/>
  <c r="L86" i="15"/>
  <c r="J86" i="15"/>
  <c r="I86" i="15"/>
  <c r="K86" i="15" s="1"/>
  <c r="L85" i="15"/>
  <c r="J85" i="15"/>
  <c r="I85" i="15"/>
  <c r="M85" i="15" s="1"/>
  <c r="L84" i="15"/>
  <c r="J84" i="15"/>
  <c r="I84" i="15"/>
  <c r="L83" i="15"/>
  <c r="J83" i="15"/>
  <c r="I83" i="15"/>
  <c r="K83" i="15" s="1"/>
  <c r="L82" i="15"/>
  <c r="J82" i="15"/>
  <c r="I82" i="15"/>
  <c r="M82" i="15" s="1"/>
  <c r="L81" i="15"/>
  <c r="J81" i="15"/>
  <c r="I81" i="15"/>
  <c r="M81" i="15" s="1"/>
  <c r="L80" i="15"/>
  <c r="J80" i="15"/>
  <c r="I80" i="15"/>
  <c r="K80" i="15" s="1"/>
  <c r="L79" i="15"/>
  <c r="J79" i="15"/>
  <c r="I79" i="15"/>
  <c r="M79" i="15" s="1"/>
  <c r="L78" i="15"/>
  <c r="J78" i="15"/>
  <c r="I78" i="15"/>
  <c r="K78" i="15" s="1"/>
  <c r="L77" i="15"/>
  <c r="J77" i="15"/>
  <c r="I77" i="15"/>
  <c r="M77" i="15" s="1"/>
  <c r="L76" i="15"/>
  <c r="J76" i="15"/>
  <c r="I76" i="15"/>
  <c r="L75" i="15"/>
  <c r="J75" i="15"/>
  <c r="I75" i="15"/>
  <c r="M75" i="15" s="1"/>
  <c r="L74" i="15"/>
  <c r="J74" i="15"/>
  <c r="I74" i="15"/>
  <c r="M74" i="15" s="1"/>
  <c r="L73" i="15"/>
  <c r="J73" i="15"/>
  <c r="I73" i="15"/>
  <c r="M73" i="15" s="1"/>
  <c r="L72" i="15"/>
  <c r="J72" i="15"/>
  <c r="I72" i="15"/>
  <c r="K72" i="15" s="1"/>
  <c r="L71" i="15"/>
  <c r="J71" i="15"/>
  <c r="I71" i="15"/>
  <c r="M71" i="15" s="1"/>
  <c r="L70" i="15"/>
  <c r="J70" i="15"/>
  <c r="I70" i="15"/>
  <c r="K70" i="15" s="1"/>
  <c r="L69" i="15"/>
  <c r="J69" i="15"/>
  <c r="I69" i="15"/>
  <c r="K69" i="15" s="1"/>
  <c r="L68" i="15"/>
  <c r="J68" i="15"/>
  <c r="I68" i="15"/>
  <c r="L67" i="15"/>
  <c r="J67" i="15"/>
  <c r="I67" i="15"/>
  <c r="K67" i="15" s="1"/>
  <c r="L66" i="15"/>
  <c r="J66" i="15"/>
  <c r="I66" i="15"/>
  <c r="M66" i="15" s="1"/>
  <c r="L65" i="15"/>
  <c r="J65" i="15"/>
  <c r="I65" i="15"/>
  <c r="K65" i="15" s="1"/>
  <c r="L64" i="15"/>
  <c r="J64" i="15"/>
  <c r="I64" i="15"/>
  <c r="M64" i="15" s="1"/>
  <c r="L63" i="15"/>
  <c r="J63" i="15"/>
  <c r="I63" i="15"/>
  <c r="M63" i="15" s="1"/>
  <c r="L62" i="15"/>
  <c r="J62" i="15"/>
  <c r="I62" i="15"/>
  <c r="K62" i="15" s="1"/>
  <c r="L61" i="15"/>
  <c r="J61" i="15"/>
  <c r="I61" i="15"/>
  <c r="M61" i="15" s="1"/>
  <c r="L60" i="15"/>
  <c r="J60" i="15"/>
  <c r="I60" i="15"/>
  <c r="L59" i="15"/>
  <c r="J59" i="15"/>
  <c r="I59" i="15"/>
  <c r="M59" i="15" s="1"/>
  <c r="L58" i="15"/>
  <c r="J58" i="15"/>
  <c r="I58" i="15"/>
  <c r="M58" i="15" s="1"/>
  <c r="L41" i="15"/>
  <c r="J41" i="15"/>
  <c r="I41" i="15"/>
  <c r="M41" i="15" s="1"/>
  <c r="L40" i="15"/>
  <c r="J40" i="15"/>
  <c r="I40" i="15"/>
  <c r="M40" i="15" s="1"/>
  <c r="L39" i="15"/>
  <c r="J39" i="15"/>
  <c r="I39" i="15"/>
  <c r="K39" i="15" s="1"/>
  <c r="L22" i="15"/>
  <c r="J22" i="15"/>
  <c r="I22" i="15"/>
  <c r="K22" i="15" s="1"/>
  <c r="L21" i="15"/>
  <c r="J21" i="15"/>
  <c r="I21" i="15"/>
  <c r="K21" i="15" s="1"/>
  <c r="L20" i="15"/>
  <c r="J20" i="15"/>
  <c r="I20" i="15"/>
  <c r="L19" i="15"/>
  <c r="J19" i="15"/>
  <c r="I19" i="15"/>
  <c r="K19" i="15" s="1"/>
  <c r="L6" i="15"/>
  <c r="J6" i="15"/>
  <c r="I6" i="15"/>
  <c r="M6" i="15" s="1"/>
  <c r="L5" i="15"/>
  <c r="J5" i="15"/>
  <c r="I5" i="15"/>
  <c r="K5" i="15" s="1"/>
  <c r="L4" i="15"/>
  <c r="J4" i="15"/>
  <c r="I4" i="15"/>
  <c r="K4" i="15" s="1"/>
  <c r="L3" i="15"/>
  <c r="J3" i="15"/>
  <c r="I3" i="15"/>
  <c r="M3" i="15" s="1"/>
  <c r="L2" i="15"/>
  <c r="J2" i="15"/>
  <c r="I2" i="15"/>
  <c r="K2" i="15" s="1"/>
  <c r="K239" i="15" l="1"/>
  <c r="M231" i="15"/>
  <c r="M344" i="15"/>
  <c r="M119" i="15"/>
  <c r="K305" i="15"/>
  <c r="M266" i="15"/>
  <c r="M268" i="15"/>
  <c r="M352" i="15"/>
  <c r="M342" i="15"/>
  <c r="K301" i="15"/>
  <c r="K317" i="15"/>
  <c r="K262" i="15"/>
  <c r="M303" i="15"/>
  <c r="M217" i="15"/>
  <c r="K338" i="15"/>
  <c r="K331" i="15"/>
  <c r="K219" i="15"/>
  <c r="M233" i="15"/>
  <c r="M121" i="15"/>
  <c r="K334" i="15"/>
  <c r="M252" i="15"/>
  <c r="M329" i="15"/>
  <c r="M350" i="15"/>
  <c r="M336" i="15"/>
  <c r="K258" i="15"/>
  <c r="M129" i="15"/>
  <c r="M127" i="15"/>
  <c r="M113" i="15"/>
  <c r="M111" i="15"/>
  <c r="K227" i="15"/>
  <c r="K222" i="15"/>
  <c r="K131" i="15"/>
  <c r="K115" i="15"/>
  <c r="K314" i="15"/>
  <c r="M309" i="15"/>
  <c r="K270" i="15"/>
  <c r="K254" i="15"/>
  <c r="K346" i="15"/>
  <c r="M311" i="15"/>
  <c r="M277" i="15"/>
  <c r="K235" i="15"/>
  <c r="K123" i="15"/>
  <c r="M260" i="15"/>
  <c r="M345" i="15"/>
  <c r="K339" i="15"/>
  <c r="M304" i="15"/>
  <c r="K298" i="15"/>
  <c r="K274" i="15"/>
  <c r="K238" i="15"/>
  <c r="K236" i="15"/>
  <c r="K230" i="15"/>
  <c r="K228" i="15"/>
  <c r="K220" i="15"/>
  <c r="M126" i="15"/>
  <c r="M118" i="15"/>
  <c r="M353" i="15"/>
  <c r="K347" i="15"/>
  <c r="M312" i="15"/>
  <c r="K306" i="15"/>
  <c r="M271" i="15"/>
  <c r="M263" i="15"/>
  <c r="M255" i="15"/>
  <c r="M223" i="15"/>
  <c r="K132" i="15"/>
  <c r="K128" i="15"/>
  <c r="K124" i="15"/>
  <c r="K120" i="15"/>
  <c r="K116" i="15"/>
  <c r="K112" i="15"/>
  <c r="M269" i="15"/>
  <c r="M261" i="15"/>
  <c r="M253" i="15"/>
  <c r="M221" i="15"/>
  <c r="K330" i="15"/>
  <c r="K265" i="15"/>
  <c r="K257" i="15"/>
  <c r="K354" i="15"/>
  <c r="K313" i="15"/>
  <c r="M337" i="15"/>
  <c r="M276" i="15"/>
  <c r="M234" i="15"/>
  <c r="M226" i="15"/>
  <c r="M218" i="15"/>
  <c r="M225" i="15"/>
  <c r="K349" i="15"/>
  <c r="K341" i="15"/>
  <c r="K316" i="15"/>
  <c r="K333" i="15"/>
  <c r="K308" i="15"/>
  <c r="K300" i="15"/>
  <c r="K273" i="15"/>
  <c r="M272" i="15"/>
  <c r="M264" i="15"/>
  <c r="M256" i="15"/>
  <c r="M237" i="15"/>
  <c r="M229" i="15"/>
  <c r="M130" i="15"/>
  <c r="M122" i="15"/>
  <c r="M114" i="15"/>
  <c r="M348" i="15"/>
  <c r="M299" i="15"/>
  <c r="M351" i="15"/>
  <c r="M343" i="15"/>
  <c r="M335" i="15"/>
  <c r="M318" i="15"/>
  <c r="M310" i="15"/>
  <c r="M302" i="15"/>
  <c r="M275" i="15"/>
  <c r="M267" i="15"/>
  <c r="M259" i="15"/>
  <c r="M232" i="15"/>
  <c r="M224" i="15"/>
  <c r="M125" i="15"/>
  <c r="M117" i="15"/>
  <c r="M332" i="15"/>
  <c r="K340" i="15"/>
  <c r="K315" i="15"/>
  <c r="K307" i="15"/>
  <c r="M924" i="15"/>
  <c r="K509" i="15"/>
  <c r="M608" i="15"/>
  <c r="M525" i="15"/>
  <c r="K416" i="15"/>
  <c r="M67" i="15"/>
  <c r="M72" i="15"/>
  <c r="K532" i="15"/>
  <c r="M620" i="15"/>
  <c r="M787" i="15"/>
  <c r="K852" i="15"/>
  <c r="M867" i="15"/>
  <c r="M946" i="15"/>
  <c r="K536" i="15"/>
  <c r="M543" i="15"/>
  <c r="M865" i="15"/>
  <c r="M891" i="15"/>
  <c r="K622" i="15"/>
  <c r="M578" i="15"/>
  <c r="M610" i="15"/>
  <c r="M785" i="15"/>
  <c r="K527" i="15"/>
  <c r="K915" i="15"/>
  <c r="M747" i="15"/>
  <c r="M793" i="15"/>
  <c r="K530" i="15"/>
  <c r="K583" i="15"/>
  <c r="K703" i="15"/>
  <c r="K825" i="15"/>
  <c r="K447" i="15"/>
  <c r="K449" i="15"/>
  <c r="M523" i="15"/>
  <c r="K581" i="15"/>
  <c r="M820" i="15"/>
  <c r="M65" i="15"/>
  <c r="K445" i="15"/>
  <c r="K462" i="15"/>
  <c r="K545" i="15"/>
  <c r="M571" i="15"/>
  <c r="M763" i="15"/>
  <c r="M921" i="15"/>
  <c r="M4" i="15"/>
  <c r="K460" i="15"/>
  <c r="K612" i="15"/>
  <c r="M756" i="15"/>
  <c r="M761" i="15"/>
  <c r="M849" i="15"/>
  <c r="K90" i="15"/>
  <c r="K74" i="15"/>
  <c r="M533" i="15"/>
  <c r="K822" i="15"/>
  <c r="M836" i="15"/>
  <c r="K61" i="15"/>
  <c r="K604" i="15"/>
  <c r="K875" i="15"/>
  <c r="K937" i="15"/>
  <c r="K939" i="15"/>
  <c r="K554" i="15"/>
  <c r="K609" i="15"/>
  <c r="M618" i="15"/>
  <c r="M745" i="15"/>
  <c r="K755" i="15"/>
  <c r="K777" i="15"/>
  <c r="K779" i="15"/>
  <c r="K804" i="15"/>
  <c r="K873" i="15"/>
  <c r="M932" i="15"/>
  <c r="K436" i="15"/>
  <c r="K59" i="15"/>
  <c r="M579" i="15"/>
  <c r="M80" i="15"/>
  <c r="K98" i="15"/>
  <c r="M434" i="15"/>
  <c r="K468" i="15"/>
  <c r="M602" i="15"/>
  <c r="K636" i="15"/>
  <c r="M678" i="15"/>
  <c r="K712" i="15"/>
  <c r="K753" i="15"/>
  <c r="K814" i="15"/>
  <c r="M833" i="15"/>
  <c r="K883" i="15"/>
  <c r="K908" i="15"/>
  <c r="K438" i="15"/>
  <c r="K589" i="15"/>
  <c r="M78" i="15"/>
  <c r="K426" i="15"/>
  <c r="M552" i="15"/>
  <c r="M730" i="15"/>
  <c r="K812" i="15"/>
  <c r="M898" i="15"/>
  <c r="K947" i="15"/>
  <c r="K82" i="15"/>
  <c r="M69" i="15"/>
  <c r="M466" i="15"/>
  <c r="M531" i="15"/>
  <c r="M710" i="15"/>
  <c r="M881" i="15"/>
  <c r="M906" i="15"/>
  <c r="M97" i="15"/>
  <c r="K420" i="15"/>
  <c r="K446" i="15"/>
  <c r="M844" i="15"/>
  <c r="M860" i="15"/>
  <c r="M916" i="15"/>
  <c r="M19" i="15"/>
  <c r="M39" i="15"/>
  <c r="M86" i="15"/>
  <c r="M99" i="15"/>
  <c r="M408" i="15"/>
  <c r="M410" i="15"/>
  <c r="K427" i="15"/>
  <c r="K430" i="15"/>
  <c r="M450" i="15"/>
  <c r="M474" i="15"/>
  <c r="K528" i="15"/>
  <c r="K557" i="15"/>
  <c r="K586" i="15"/>
  <c r="K588" i="15"/>
  <c r="K605" i="15"/>
  <c r="M607" i="15"/>
  <c r="K628" i="15"/>
  <c r="K630" i="15"/>
  <c r="K632" i="15"/>
  <c r="M21" i="15"/>
  <c r="M5" i="15"/>
  <c r="K89" i="15"/>
  <c r="K91" i="15"/>
  <c r="K96" i="15"/>
  <c r="M425" i="15"/>
  <c r="M458" i="15"/>
  <c r="K517" i="15"/>
  <c r="M526" i="15"/>
  <c r="K546" i="15"/>
  <c r="K548" i="15"/>
  <c r="M570" i="15"/>
  <c r="M603" i="15"/>
  <c r="M644" i="15"/>
  <c r="K683" i="15"/>
  <c r="K694" i="15"/>
  <c r="K696" i="15"/>
  <c r="K737" i="15"/>
  <c r="K739" i="15"/>
  <c r="K741" i="15"/>
  <c r="K781" i="15"/>
  <c r="K77" i="15"/>
  <c r="M442" i="15"/>
  <c r="M512" i="15"/>
  <c r="M544" i="15"/>
  <c r="K580" i="15"/>
  <c r="M584" i="15"/>
  <c r="K635" i="15"/>
  <c r="M692" i="15"/>
  <c r="M809" i="15"/>
  <c r="K841" i="15"/>
  <c r="K857" i="15"/>
  <c r="K929" i="15"/>
  <c r="K931" i="15"/>
  <c r="M22" i="15"/>
  <c r="K667" i="15"/>
  <c r="K711" i="15"/>
  <c r="M746" i="15"/>
  <c r="K757" i="15"/>
  <c r="M970" i="15"/>
  <c r="K645" i="15"/>
  <c r="M647" i="15"/>
  <c r="M657" i="15"/>
  <c r="K689" i="15"/>
  <c r="K691" i="15"/>
  <c r="K731" i="15"/>
  <c r="K769" i="15"/>
  <c r="K771" i="15"/>
  <c r="K796" i="15"/>
  <c r="K798" i="15"/>
  <c r="K805" i="15"/>
  <c r="K828" i="15"/>
  <c r="K830" i="15"/>
  <c r="M868" i="15"/>
  <c r="M882" i="15"/>
  <c r="M945" i="15"/>
  <c r="M655" i="15"/>
  <c r="M665" i="15"/>
  <c r="M677" i="15"/>
  <c r="M679" i="15"/>
  <c r="K693" i="15"/>
  <c r="M702" i="15"/>
  <c r="K707" i="15"/>
  <c r="M729" i="15"/>
  <c r="K736" i="15"/>
  <c r="K892" i="15"/>
  <c r="K41" i="15"/>
  <c r="K64" i="15"/>
  <c r="K81" i="15"/>
  <c r="M675" i="15"/>
  <c r="M780" i="15"/>
  <c r="M817" i="15"/>
  <c r="K905" i="15"/>
  <c r="M914" i="15"/>
  <c r="K640" i="15"/>
  <c r="K659" i="15"/>
  <c r="K444" i="15"/>
  <c r="K452" i="15"/>
  <c r="K511" i="15"/>
  <c r="K565" i="15"/>
  <c r="K567" i="15"/>
  <c r="K569" i="15"/>
  <c r="K573" i="15"/>
  <c r="K577" i="15"/>
  <c r="K597" i="15"/>
  <c r="K599" i="15"/>
  <c r="K601" i="15"/>
  <c r="K649" i="15"/>
  <c r="K671" i="15"/>
  <c r="K681" i="15"/>
  <c r="K724" i="15"/>
  <c r="K726" i="15"/>
  <c r="K728" i="15"/>
  <c r="K765" i="15"/>
  <c r="K795" i="15"/>
  <c r="K801" i="15"/>
  <c r="K803" i="15"/>
  <c r="K811" i="15"/>
  <c r="K819" i="15"/>
  <c r="K827" i="15"/>
  <c r="K835" i="15"/>
  <c r="K843" i="15"/>
  <c r="K851" i="15"/>
  <c r="K859" i="15"/>
  <c r="K900" i="15"/>
  <c r="K913" i="15"/>
  <c r="K923" i="15"/>
  <c r="K88" i="15"/>
  <c r="M94" i="15"/>
  <c r="M575" i="15"/>
  <c r="M595" i="15"/>
  <c r="M638" i="15"/>
  <c r="M669" i="15"/>
  <c r="M687" i="15"/>
  <c r="M701" i="15"/>
  <c r="M709" i="15"/>
  <c r="M890" i="15"/>
  <c r="M563" i="15"/>
  <c r="K441" i="15"/>
  <c r="K465" i="15"/>
  <c r="K549" i="15"/>
  <c r="K732" i="15"/>
  <c r="K740" i="15"/>
  <c r="K748" i="15"/>
  <c r="K776" i="15"/>
  <c r="K837" i="15"/>
  <c r="K845" i="15"/>
  <c r="K853" i="15"/>
  <c r="K884" i="15"/>
  <c r="K897" i="15"/>
  <c r="K907" i="15"/>
  <c r="K948" i="15"/>
  <c r="K414" i="15"/>
  <c r="M2" i="15"/>
  <c r="K40" i="15"/>
  <c r="K419" i="15"/>
  <c r="K617" i="15"/>
  <c r="K623" i="15"/>
  <c r="K750" i="15"/>
  <c r="K752" i="15"/>
  <c r="K58" i="15"/>
  <c r="M62" i="15"/>
  <c r="K66" i="15"/>
  <c r="K87" i="15"/>
  <c r="M409" i="15"/>
  <c r="K411" i="15"/>
  <c r="K429" i="15"/>
  <c r="K431" i="15"/>
  <c r="M437" i="15"/>
  <c r="K443" i="15"/>
  <c r="K455" i="15"/>
  <c r="M461" i="15"/>
  <c r="K467" i="15"/>
  <c r="K471" i="15"/>
  <c r="M534" i="15"/>
  <c r="M547" i="15"/>
  <c r="K562" i="15"/>
  <c r="K594" i="15"/>
  <c r="M611" i="15"/>
  <c r="M631" i="15"/>
  <c r="M633" i="15"/>
  <c r="K637" i="15"/>
  <c r="K652" i="15"/>
  <c r="K654" i="15"/>
  <c r="K660" i="15"/>
  <c r="K662" i="15"/>
  <c r="K664" i="15"/>
  <c r="K668" i="15"/>
  <c r="K684" i="15"/>
  <c r="K686" i="15"/>
  <c r="K700" i="15"/>
  <c r="K708" i="15"/>
  <c r="K721" i="15"/>
  <c r="K723" i="15"/>
  <c r="K764" i="15"/>
  <c r="K772" i="15"/>
  <c r="K774" i="15"/>
  <c r="K788" i="15"/>
  <c r="K790" i="15"/>
  <c r="K792" i="15"/>
  <c r="M874" i="15"/>
  <c r="K876" i="15"/>
  <c r="K889" i="15"/>
  <c r="K899" i="15"/>
  <c r="M938" i="15"/>
  <c r="K940" i="15"/>
  <c r="K971" i="15"/>
  <c r="K71" i="15"/>
  <c r="K412" i="15"/>
  <c r="K422" i="15"/>
  <c r="M515" i="15"/>
  <c r="K75" i="15"/>
  <c r="K85" i="15"/>
  <c r="M424" i="15"/>
  <c r="K439" i="15"/>
  <c r="K520" i="15"/>
  <c r="K551" i="15"/>
  <c r="K615" i="15"/>
  <c r="K625" i="15"/>
  <c r="K676" i="15"/>
  <c r="K734" i="15"/>
  <c r="M83" i="15"/>
  <c r="K93" i="15"/>
  <c r="K413" i="15"/>
  <c r="M417" i="15"/>
  <c r="K421" i="15"/>
  <c r="M463" i="15"/>
  <c r="M473" i="15"/>
  <c r="K514" i="15"/>
  <c r="K564" i="15"/>
  <c r="K596" i="15"/>
  <c r="M613" i="15"/>
  <c r="K672" i="15"/>
  <c r="M754" i="15"/>
  <c r="M778" i="15"/>
  <c r="K800" i="15"/>
  <c r="M866" i="15"/>
  <c r="M930" i="15"/>
  <c r="M969" i="15"/>
  <c r="K73" i="15"/>
  <c r="K433" i="15"/>
  <c r="K619" i="15"/>
  <c r="M70" i="15"/>
  <c r="M469" i="15"/>
  <c r="M510" i="15"/>
  <c r="M560" i="15"/>
  <c r="M568" i="15"/>
  <c r="M576" i="15"/>
  <c r="M592" i="15"/>
  <c r="M600" i="15"/>
  <c r="M650" i="15"/>
  <c r="M670" i="15"/>
  <c r="M766" i="15"/>
  <c r="M794" i="15"/>
  <c r="M810" i="15"/>
  <c r="M818" i="15"/>
  <c r="M826" i="15"/>
  <c r="M834" i="15"/>
  <c r="M842" i="15"/>
  <c r="M850" i="15"/>
  <c r="M858" i="15"/>
  <c r="M922" i="15"/>
  <c r="M100" i="15"/>
  <c r="K100" i="15"/>
  <c r="M423" i="15"/>
  <c r="K423" i="15"/>
  <c r="K767" i="15"/>
  <c r="M767" i="15"/>
  <c r="M653" i="15"/>
  <c r="M674" i="15"/>
  <c r="M697" i="15"/>
  <c r="K697" i="15"/>
  <c r="K815" i="15"/>
  <c r="M815" i="15"/>
  <c r="M440" i="15"/>
  <c r="K440" i="15"/>
  <c r="K791" i="15"/>
  <c r="M791" i="15"/>
  <c r="K3" i="15"/>
  <c r="K63" i="15"/>
  <c r="K79" i="15"/>
  <c r="K418" i="15"/>
  <c r="K435" i="15"/>
  <c r="K451" i="15"/>
  <c r="M472" i="15"/>
  <c r="K472" i="15"/>
  <c r="K516" i="15"/>
  <c r="M537" i="15"/>
  <c r="K537" i="15"/>
  <c r="K553" i="15"/>
  <c r="M574" i="15"/>
  <c r="K574" i="15"/>
  <c r="K585" i="15"/>
  <c r="M606" i="15"/>
  <c r="K606" i="15"/>
  <c r="K627" i="15"/>
  <c r="M646" i="15"/>
  <c r="K646" i="15"/>
  <c r="K661" i="15"/>
  <c r="K690" i="15"/>
  <c r="M690" i="15"/>
  <c r="K705" i="15"/>
  <c r="M713" i="15"/>
  <c r="K713" i="15"/>
  <c r="K738" i="15"/>
  <c r="M738" i="15"/>
  <c r="M813" i="15"/>
  <c r="K813" i="15"/>
  <c r="M529" i="15"/>
  <c r="K529" i="15"/>
  <c r="M715" i="15"/>
  <c r="K715" i="15"/>
  <c r="K6" i="15"/>
  <c r="K95" i="15"/>
  <c r="K457" i="15"/>
  <c r="K470" i="15"/>
  <c r="K522" i="15"/>
  <c r="K535" i="15"/>
  <c r="K559" i="15"/>
  <c r="K572" i="15"/>
  <c r="K591" i="15"/>
  <c r="M621" i="15"/>
  <c r="M642" i="15"/>
  <c r="M656" i="15"/>
  <c r="K656" i="15"/>
  <c r="K658" i="15"/>
  <c r="M658" i="15"/>
  <c r="M673" i="15"/>
  <c r="K673" i="15"/>
  <c r="K688" i="15"/>
  <c r="K695" i="15"/>
  <c r="M760" i="15"/>
  <c r="K760" i="15"/>
  <c r="K762" i="15"/>
  <c r="M762" i="15"/>
  <c r="M784" i="15"/>
  <c r="K784" i="15"/>
  <c r="M84" i="15"/>
  <c r="K84" i="15"/>
  <c r="M566" i="15"/>
  <c r="K566" i="15"/>
  <c r="M598" i="15"/>
  <c r="K598" i="15"/>
  <c r="M789" i="15"/>
  <c r="K789" i="15"/>
  <c r="M60" i="15"/>
  <c r="K60" i="15"/>
  <c r="M76" i="15"/>
  <c r="K76" i="15"/>
  <c r="M92" i="15"/>
  <c r="K92" i="15"/>
  <c r="M415" i="15"/>
  <c r="K415" i="15"/>
  <c r="M432" i="15"/>
  <c r="K432" i="15"/>
  <c r="M448" i="15"/>
  <c r="K448" i="15"/>
  <c r="M453" i="15"/>
  <c r="K459" i="15"/>
  <c r="M513" i="15"/>
  <c r="K513" i="15"/>
  <c r="M518" i="15"/>
  <c r="K524" i="15"/>
  <c r="M550" i="15"/>
  <c r="K550" i="15"/>
  <c r="M555" i="15"/>
  <c r="K561" i="15"/>
  <c r="M582" i="15"/>
  <c r="K582" i="15"/>
  <c r="M587" i="15"/>
  <c r="K593" i="15"/>
  <c r="M614" i="15"/>
  <c r="K614" i="15"/>
  <c r="K629" i="15"/>
  <c r="M663" i="15"/>
  <c r="K698" i="15"/>
  <c r="M698" i="15"/>
  <c r="M848" i="15"/>
  <c r="K848" i="15"/>
  <c r="M624" i="15"/>
  <c r="K624" i="15"/>
  <c r="K626" i="15"/>
  <c r="M626" i="15"/>
  <c r="M641" i="15"/>
  <c r="K641" i="15"/>
  <c r="K666" i="15"/>
  <c r="M666" i="15"/>
  <c r="M685" i="15"/>
  <c r="K685" i="15"/>
  <c r="M704" i="15"/>
  <c r="K704" i="15"/>
  <c r="M725" i="15"/>
  <c r="K725" i="15"/>
  <c r="K727" i="15"/>
  <c r="M727" i="15"/>
  <c r="M758" i="15"/>
  <c r="K758" i="15"/>
  <c r="M782" i="15"/>
  <c r="K782" i="15"/>
  <c r="K802" i="15"/>
  <c r="M802" i="15"/>
  <c r="M20" i="15"/>
  <c r="K20" i="15"/>
  <c r="M68" i="15"/>
  <c r="K68" i="15"/>
  <c r="M464" i="15"/>
  <c r="K464" i="15"/>
  <c r="M456" i="15"/>
  <c r="K456" i="15"/>
  <c r="M521" i="15"/>
  <c r="K521" i="15"/>
  <c r="M558" i="15"/>
  <c r="K558" i="15"/>
  <c r="M590" i="15"/>
  <c r="K590" i="15"/>
  <c r="M838" i="15"/>
  <c r="K838" i="15"/>
  <c r="K454" i="15"/>
  <c r="K519" i="15"/>
  <c r="K556" i="15"/>
  <c r="K634" i="15"/>
  <c r="M634" i="15"/>
  <c r="K639" i="15"/>
  <c r="M643" i="15"/>
  <c r="K651" i="15"/>
  <c r="M699" i="15"/>
  <c r="K699" i="15"/>
  <c r="M749" i="15"/>
  <c r="K749" i="15"/>
  <c r="M856" i="15"/>
  <c r="K856" i="15"/>
  <c r="M864" i="15"/>
  <c r="K864" i="15"/>
  <c r="M872" i="15"/>
  <c r="K872" i="15"/>
  <c r="M880" i="15"/>
  <c r="K880" i="15"/>
  <c r="M888" i="15"/>
  <c r="K888" i="15"/>
  <c r="M896" i="15"/>
  <c r="K896" i="15"/>
  <c r="M904" i="15"/>
  <c r="K904" i="15"/>
  <c r="M912" i="15"/>
  <c r="K912" i="15"/>
  <c r="M920" i="15"/>
  <c r="K920" i="15"/>
  <c r="M928" i="15"/>
  <c r="K928" i="15"/>
  <c r="M936" i="15"/>
  <c r="K936" i="15"/>
  <c r="M944" i="15"/>
  <c r="K944" i="15"/>
  <c r="K751" i="15"/>
  <c r="M751" i="15"/>
  <c r="K823" i="15"/>
  <c r="M823" i="15"/>
  <c r="M950" i="15"/>
  <c r="K950" i="15"/>
  <c r="K706" i="15"/>
  <c r="M706" i="15"/>
  <c r="K775" i="15"/>
  <c r="M775" i="15"/>
  <c r="K831" i="15"/>
  <c r="M831" i="15"/>
  <c r="K846" i="15"/>
  <c r="K682" i="15"/>
  <c r="M682" i="15"/>
  <c r="K735" i="15"/>
  <c r="M735" i="15"/>
  <c r="K742" i="15"/>
  <c r="K744" i="15"/>
  <c r="K773" i="15"/>
  <c r="K799" i="15"/>
  <c r="M799" i="15"/>
  <c r="K806" i="15"/>
  <c r="K808" i="15"/>
  <c r="M816" i="15"/>
  <c r="K816" i="15"/>
  <c r="K821" i="15"/>
  <c r="K839" i="15"/>
  <c r="M839" i="15"/>
  <c r="K854" i="15"/>
  <c r="K862" i="15"/>
  <c r="K870" i="15"/>
  <c r="K878" i="15"/>
  <c r="K886" i="15"/>
  <c r="K894" i="15"/>
  <c r="K902" i="15"/>
  <c r="K910" i="15"/>
  <c r="K918" i="15"/>
  <c r="K926" i="15"/>
  <c r="K934" i="15"/>
  <c r="K942" i="15"/>
  <c r="K616" i="15"/>
  <c r="K648" i="15"/>
  <c r="K680" i="15"/>
  <c r="M722" i="15"/>
  <c r="K733" i="15"/>
  <c r="K759" i="15"/>
  <c r="M759" i="15"/>
  <c r="K768" i="15"/>
  <c r="M786" i="15"/>
  <c r="K797" i="15"/>
  <c r="M824" i="15"/>
  <c r="K824" i="15"/>
  <c r="K829" i="15"/>
  <c r="K847" i="15"/>
  <c r="M847" i="15"/>
  <c r="K714" i="15"/>
  <c r="M714" i="15"/>
  <c r="K783" i="15"/>
  <c r="M783" i="15"/>
  <c r="M832" i="15"/>
  <c r="K832" i="15"/>
  <c r="K855" i="15"/>
  <c r="M855" i="15"/>
  <c r="K743" i="15"/>
  <c r="M743" i="15"/>
  <c r="M770" i="15"/>
  <c r="K807" i="15"/>
  <c r="M807" i="15"/>
  <c r="M840" i="15"/>
  <c r="K840" i="15"/>
  <c r="M861" i="15"/>
  <c r="K861" i="15"/>
  <c r="M869" i="15"/>
  <c r="K869" i="15"/>
  <c r="M877" i="15"/>
  <c r="K877" i="15"/>
  <c r="M885" i="15"/>
  <c r="K885" i="15"/>
  <c r="M893" i="15"/>
  <c r="K893" i="15"/>
  <c r="M901" i="15"/>
  <c r="K901" i="15"/>
  <c r="M909" i="15"/>
  <c r="K909" i="15"/>
  <c r="M917" i="15"/>
  <c r="K917" i="15"/>
  <c r="M925" i="15"/>
  <c r="K925" i="15"/>
  <c r="M863" i="15"/>
  <c r="M871" i="15"/>
  <c r="M879" i="15"/>
  <c r="M887" i="15"/>
  <c r="M895" i="15"/>
  <c r="M903" i="15"/>
  <c r="M911" i="15"/>
  <c r="M919" i="15"/>
  <c r="M927" i="15"/>
  <c r="M935" i="15"/>
  <c r="M943" i="15"/>
  <c r="M951" i="15"/>
  <c r="K968" i="15"/>
  <c r="K933" i="15"/>
  <c r="K941" i="15"/>
  <c r="K949" i="15"/>
</calcChain>
</file>

<file path=xl/sharedStrings.xml><?xml version="1.0" encoding="utf-8"?>
<sst xmlns="http://schemas.openxmlformats.org/spreadsheetml/2006/main" count="6831" uniqueCount="1273">
  <si>
    <t>Sample/spot</t>
  </si>
  <si>
    <t>Lithology</t>
  </si>
  <si>
    <t>𝜀Hf(0)</t>
  </si>
  <si>
    <t>Complex</t>
  </si>
  <si>
    <t>Huitzo suite</t>
  </si>
  <si>
    <r>
      <rPr>
        <b/>
        <vertAlign val="superscript"/>
        <sz val="12"/>
        <color theme="1"/>
        <rFont val="Arial"/>
        <family val="2"/>
      </rPr>
      <t>176</t>
    </r>
    <r>
      <rPr>
        <b/>
        <sz val="12"/>
        <color theme="1"/>
        <rFont val="Arial"/>
        <family val="2"/>
      </rPr>
      <t>Lu/</t>
    </r>
    <r>
      <rPr>
        <b/>
        <vertAlign val="superscript"/>
        <sz val="12"/>
        <color theme="1"/>
        <rFont val="Arial"/>
        <family val="2"/>
      </rPr>
      <t>177</t>
    </r>
    <r>
      <rPr>
        <b/>
        <sz val="12"/>
        <color theme="1"/>
        <rFont val="Arial"/>
        <family val="2"/>
      </rPr>
      <t>Hf</t>
    </r>
  </si>
  <si>
    <r>
      <rPr>
        <b/>
        <vertAlign val="superscript"/>
        <sz val="12"/>
        <color theme="1"/>
        <rFont val="Arial"/>
        <family val="2"/>
      </rPr>
      <t>176</t>
    </r>
    <r>
      <rPr>
        <b/>
        <sz val="12"/>
        <color theme="1"/>
        <rFont val="Arial"/>
        <family val="2"/>
      </rPr>
      <t>Hf/</t>
    </r>
    <r>
      <rPr>
        <b/>
        <vertAlign val="superscript"/>
        <sz val="12"/>
        <color theme="1"/>
        <rFont val="Arial"/>
        <family val="2"/>
      </rPr>
      <t>177</t>
    </r>
    <r>
      <rPr>
        <b/>
        <sz val="12"/>
        <color theme="1"/>
        <rFont val="Arial"/>
        <family val="2"/>
      </rPr>
      <t>Hf</t>
    </r>
  </si>
  <si>
    <r>
      <t>(</t>
    </r>
    <r>
      <rPr>
        <b/>
        <vertAlign val="superscript"/>
        <sz val="12"/>
        <color theme="1"/>
        <rFont val="Arial"/>
        <family val="2"/>
      </rPr>
      <t>176</t>
    </r>
    <r>
      <rPr>
        <b/>
        <sz val="12"/>
        <color theme="1"/>
        <rFont val="Arial"/>
        <family val="2"/>
      </rPr>
      <t>Hf/</t>
    </r>
    <r>
      <rPr>
        <b/>
        <vertAlign val="superscript"/>
        <sz val="12"/>
        <color theme="1"/>
        <rFont val="Arial"/>
        <family val="2"/>
      </rPr>
      <t>177</t>
    </r>
    <r>
      <rPr>
        <b/>
        <sz val="12"/>
        <color theme="1"/>
        <rFont val="Arial"/>
        <family val="2"/>
      </rPr>
      <t>Hf)</t>
    </r>
    <r>
      <rPr>
        <b/>
        <vertAlign val="subscript"/>
        <sz val="12"/>
        <color theme="1"/>
        <rFont val="Arial"/>
        <family val="2"/>
      </rPr>
      <t>i</t>
    </r>
  </si>
  <si>
    <t>COC04-1-Hf</t>
  </si>
  <si>
    <t>COC04-3-Hf</t>
  </si>
  <si>
    <t>COC04-7-Hf</t>
  </si>
  <si>
    <t>COC04-10-Hf</t>
  </si>
  <si>
    <t>COC04-15-Hf</t>
  </si>
  <si>
    <t>COC04-19-Hf</t>
  </si>
  <si>
    <t>COC04-21-Hf</t>
  </si>
  <si>
    <t>COC04-25-Hf</t>
  </si>
  <si>
    <t>COC04-28-Hf</t>
  </si>
  <si>
    <t>COC04-32-Hf</t>
  </si>
  <si>
    <t>COC16_Zrn-04-Hf</t>
  </si>
  <si>
    <t>COC16_Zrn-09-Hf</t>
  </si>
  <si>
    <t>COC16_Zrn-12-Hf</t>
  </si>
  <si>
    <t>COC16_Zrn-14-Hf</t>
  </si>
  <si>
    <t>COC16_Zrn-17-Hf</t>
  </si>
  <si>
    <t>COC16_Zrn-25-Hf</t>
  </si>
  <si>
    <t>COC16_Zrn-27-Hf</t>
  </si>
  <si>
    <t>COC16_Zrn-30-Hf</t>
  </si>
  <si>
    <t>COC16_Zrn-31-Hf</t>
  </si>
  <si>
    <t>COC16_Zrn-38-Hf</t>
  </si>
  <si>
    <t>COC22_Zrn-03-Hf</t>
  </si>
  <si>
    <t>COC22_Zrn-05-Hf</t>
  </si>
  <si>
    <t>COC22_Zrn-11-Hf</t>
  </si>
  <si>
    <t>COC22_Zrn-17-Hf</t>
  </si>
  <si>
    <t>COC22_Zrn-20-Hf</t>
  </si>
  <si>
    <t>COC22_Zrn-23-Hf</t>
  </si>
  <si>
    <t>COC22_Zrn-27-Hf</t>
  </si>
  <si>
    <t>COC22_Zrn-29-Hf</t>
  </si>
  <si>
    <t>COC22_Zrn-31-Hf</t>
  </si>
  <si>
    <t>COC22_Zrn-32-Hf</t>
  </si>
  <si>
    <t>COH7_Zrn-03-Hf</t>
  </si>
  <si>
    <t>COH7_Zrn-08-Hf</t>
  </si>
  <si>
    <t>COH7_Zrn-09-Hf</t>
  </si>
  <si>
    <t>COH7_Zrn-10-Hf</t>
  </si>
  <si>
    <t>COH7_Zrn-12-Hf</t>
  </si>
  <si>
    <t>COH7_Zrn-22-Hf</t>
  </si>
  <si>
    <t>COH7_Zrn-23-Hf</t>
  </si>
  <si>
    <t>COH7_Zrn-28-Hf</t>
  </si>
  <si>
    <t>COH7_Zrn-29-Hf</t>
  </si>
  <si>
    <t>COH7_Zrn-38-Hf</t>
  </si>
  <si>
    <t>COH18_Zrn-10-Hf</t>
  </si>
  <si>
    <t>COH18_Zrn-11-Hf</t>
  </si>
  <si>
    <t>COH18_Zrn-14-Hf</t>
  </si>
  <si>
    <t>COH18_Zrn-15-Hf</t>
  </si>
  <si>
    <t>COH18_Zrn-20-Hf</t>
  </si>
  <si>
    <t>COH18_Zrn-23-Hf</t>
  </si>
  <si>
    <t>COH18_Zrn-27-Hf</t>
  </si>
  <si>
    <t>COH18_Zrn-30-Hf</t>
  </si>
  <si>
    <t>COH18_Zrn-35-Hf</t>
  </si>
  <si>
    <t>COH18_Zrn-39-Hf</t>
  </si>
  <si>
    <t>COC05-1-Hf</t>
  </si>
  <si>
    <t>COC05-3-Hf</t>
  </si>
  <si>
    <t>COC05-4-Hf</t>
  </si>
  <si>
    <t>COC05-7-Hf</t>
  </si>
  <si>
    <t>COC05-9-Hf</t>
  </si>
  <si>
    <t>COC05-11-Hf</t>
  </si>
  <si>
    <t>COC05-12-Hf</t>
  </si>
  <si>
    <t>COC05-13-Hf</t>
  </si>
  <si>
    <t>COC05-22-Hf</t>
  </si>
  <si>
    <t>COC05-26-Hf</t>
  </si>
  <si>
    <t>COC05-27-Hf</t>
  </si>
  <si>
    <t>COC05-30-Hf</t>
  </si>
  <si>
    <t>COC05-33-Hf</t>
  </si>
  <si>
    <t>COC05-34-Hf</t>
  </si>
  <si>
    <t>COC05-36-Hf</t>
  </si>
  <si>
    <t>COC29_Zrn-01-Hf</t>
  </si>
  <si>
    <t>COC29_Zrn-03-Hf</t>
  </si>
  <si>
    <t>COC29_Zrn-09-Hf</t>
  </si>
  <si>
    <t>COC29_Zrn-10-Hf</t>
  </si>
  <si>
    <t>COC29_Zrn-13-Hf</t>
  </si>
  <si>
    <t>COC29_Zrn-14-Hf</t>
  </si>
  <si>
    <t>COC29_Zrn-15-Hf</t>
  </si>
  <si>
    <t>COC29_Zrn-16-Hf</t>
  </si>
  <si>
    <t>COC29_Zrn-20-Hf</t>
  </si>
  <si>
    <t>COC29_Zrn-21-Hf</t>
  </si>
  <si>
    <t>COC29_Zrn-23-Hf</t>
  </si>
  <si>
    <t>COH02-1-Hf</t>
  </si>
  <si>
    <t>COH02-2-Hf</t>
  </si>
  <si>
    <t>COH02-10-Hf</t>
  </si>
  <si>
    <t>COH02-11-Hf</t>
  </si>
  <si>
    <t>COH02-16-Hf</t>
  </si>
  <si>
    <t>COH02-17-Hf</t>
  </si>
  <si>
    <t>COH02-18-Hf</t>
  </si>
  <si>
    <t>COH02-22-Hf</t>
  </si>
  <si>
    <t>COH02-26-Hf</t>
  </si>
  <si>
    <t>COH02-27-Hf</t>
  </si>
  <si>
    <t>COH02-29-Hf</t>
  </si>
  <si>
    <t>COH02-34-Hf</t>
  </si>
  <si>
    <t>COH05-1-Hf</t>
  </si>
  <si>
    <t>COH05-15-Hf</t>
  </si>
  <si>
    <t>COH05-21-Hf</t>
  </si>
  <si>
    <t>COH05-23-Hf</t>
  </si>
  <si>
    <t>COH05-24-Hf</t>
  </si>
  <si>
    <t>COH05-25-Hf</t>
  </si>
  <si>
    <t>COH05-27-Hf</t>
  </si>
  <si>
    <t>COH05-32-Hf</t>
  </si>
  <si>
    <t>COH05-37-Hf</t>
  </si>
  <si>
    <t>COH05-38-Hf</t>
  </si>
  <si>
    <t>COH10_Zrn-02-Hf</t>
  </si>
  <si>
    <t>COH10_Zrn-05-Hf</t>
  </si>
  <si>
    <t>COH10_Zrn-07-Hf</t>
  </si>
  <si>
    <t>COH10_Zrn-08-Hf</t>
  </si>
  <si>
    <t>COH10_Zrn-13-Hf</t>
  </si>
  <si>
    <t>COH10_Zrn-15-Hf</t>
  </si>
  <si>
    <t>COH10_Zrn-19-Hf</t>
  </si>
  <si>
    <t>COH10_Zrn-20-Hf</t>
  </si>
  <si>
    <t>COH10_Zrn-23-Hf</t>
  </si>
  <si>
    <t>COH10_Zrn-29-Hf</t>
  </si>
  <si>
    <t>COH13_Zrn-02-Hf</t>
  </si>
  <si>
    <t>COH13_Zrn-05-Hf</t>
  </si>
  <si>
    <t>COH13_Zrn-07-Hf</t>
  </si>
  <si>
    <t>COH13_Zrn-20-Hf</t>
  </si>
  <si>
    <t>COH13_Zrn-30-Hf</t>
  </si>
  <si>
    <t>COH13_Zrn-31-Hf</t>
  </si>
  <si>
    <t>COH13_Zrn-34-Hf</t>
  </si>
  <si>
    <t>COH13_Zrn-37-Hf</t>
  </si>
  <si>
    <t>COH13_Zrn-40-Hf</t>
  </si>
  <si>
    <t>COH13_Zrn-42-Hf</t>
  </si>
  <si>
    <t>COH9_Zrn-04-Hf</t>
  </si>
  <si>
    <t>COH9_Zrn-07-Hf</t>
  </si>
  <si>
    <t>COH9_Zrn-18-Hf</t>
  </si>
  <si>
    <t>COH9_Zrn-21-Hf</t>
  </si>
  <si>
    <t>COH9_Zrn-23-Hf</t>
  </si>
  <si>
    <t>COH9_Zrn-24-Hf</t>
  </si>
  <si>
    <t>COH9_Zrn-26-Hf</t>
  </si>
  <si>
    <t>COH9_Zrn-34-Hf</t>
  </si>
  <si>
    <t>COH9_Zrn-40-Hf</t>
  </si>
  <si>
    <t>Granodiorite</t>
  </si>
  <si>
    <t>Quartz alkali-feldspar syenite</t>
  </si>
  <si>
    <t>Granite</t>
  </si>
  <si>
    <t>COC41_Zrn-02</t>
  </si>
  <si>
    <t>COC41_Zrn-09</t>
  </si>
  <si>
    <t>COC41_Zrn-11</t>
  </si>
  <si>
    <t>COC41_Zrn-17</t>
  </si>
  <si>
    <t>COC41_Zrn-23</t>
  </si>
  <si>
    <t>COC41_Zrn-24</t>
  </si>
  <si>
    <t>COC41_Zrn-27</t>
  </si>
  <si>
    <t>COC41_Zrn-29</t>
  </si>
  <si>
    <t>COC41_Zrn-30</t>
  </si>
  <si>
    <t>COC41_Zrn-38</t>
  </si>
  <si>
    <t>Anorthosite</t>
  </si>
  <si>
    <t>Leucogabbro</t>
  </si>
  <si>
    <t>COC04-01</t>
  </si>
  <si>
    <t>COC04-04</t>
  </si>
  <si>
    <t>COC04-05</t>
  </si>
  <si>
    <t>COC04-06</t>
  </si>
  <si>
    <t>COC04-07</t>
  </si>
  <si>
    <t>COC04-08</t>
  </si>
  <si>
    <t>COC04-09</t>
  </si>
  <si>
    <t>COC04-11</t>
  </si>
  <si>
    <t>COC04-12</t>
  </si>
  <si>
    <t>COC04-14</t>
  </si>
  <si>
    <t>COC04-15</t>
  </si>
  <si>
    <t>COC04-17</t>
  </si>
  <si>
    <t>COC04-18</t>
  </si>
  <si>
    <t>COC04-19</t>
  </si>
  <si>
    <t>COC04-21</t>
  </si>
  <si>
    <t>COC04-22</t>
  </si>
  <si>
    <t>COC04-23</t>
  </si>
  <si>
    <t>COC04-24</t>
  </si>
  <si>
    <t>COC04-25</t>
  </si>
  <si>
    <t>COC04-27</t>
  </si>
  <si>
    <t>COC04-28</t>
  </si>
  <si>
    <t>COC04-29</t>
  </si>
  <si>
    <t>COC29-01</t>
  </si>
  <si>
    <t>COC29-04</t>
  </si>
  <si>
    <t>COC29-05</t>
  </si>
  <si>
    <t>COC29-08</t>
  </si>
  <si>
    <t>COC29-09</t>
  </si>
  <si>
    <t>COC29-10</t>
  </si>
  <si>
    <t>COC29-12</t>
  </si>
  <si>
    <t>COC29-14</t>
  </si>
  <si>
    <t>COC29-15</t>
  </si>
  <si>
    <t>COC29-16</t>
  </si>
  <si>
    <t>COC29-17</t>
  </si>
  <si>
    <t>COC29-18</t>
  </si>
  <si>
    <t>COC29-19</t>
  </si>
  <si>
    <t>COC29-20</t>
  </si>
  <si>
    <t>COC29-21</t>
  </si>
  <si>
    <t>COC29-23</t>
  </si>
  <si>
    <t>COC29-24</t>
  </si>
  <si>
    <t>COC29-25</t>
  </si>
  <si>
    <t>COC29-26</t>
  </si>
  <si>
    <t>COC29-27</t>
  </si>
  <si>
    <t>COC29-28</t>
  </si>
  <si>
    <t>COC29-29</t>
  </si>
  <si>
    <t>COC29-30</t>
  </si>
  <si>
    <t>COH02-01</t>
  </si>
  <si>
    <t>COH02-02</t>
  </si>
  <si>
    <t>COH02-03</t>
  </si>
  <si>
    <t>COH02-04</t>
  </si>
  <si>
    <t>COH02-06</t>
  </si>
  <si>
    <t>COH02-07</t>
  </si>
  <si>
    <t>COH02-09</t>
  </si>
  <si>
    <t>COH02-10</t>
  </si>
  <si>
    <t>COH02-12</t>
  </si>
  <si>
    <t>COH02-13</t>
  </si>
  <si>
    <t>COH02-14</t>
  </si>
  <si>
    <t>COH02-15</t>
  </si>
  <si>
    <t>COH02-16</t>
  </si>
  <si>
    <t>COH02-17</t>
  </si>
  <si>
    <t>COH02-19</t>
  </si>
  <si>
    <t>COH02-20</t>
  </si>
  <si>
    <t>COH02-21</t>
  </si>
  <si>
    <t>COH02-22</t>
  </si>
  <si>
    <t>COH02-23</t>
  </si>
  <si>
    <t>COH02-24</t>
  </si>
  <si>
    <t>COH02-25</t>
  </si>
  <si>
    <t>COH02-26</t>
  </si>
  <si>
    <t>COH02-27</t>
  </si>
  <si>
    <t>COH02-28</t>
  </si>
  <si>
    <t>COH02-29</t>
  </si>
  <si>
    <t>COH02-30</t>
  </si>
  <si>
    <t>COH10-01</t>
  </si>
  <si>
    <t>COH10-04</t>
  </si>
  <si>
    <t>COH10-05</t>
  </si>
  <si>
    <t>COH10-06</t>
  </si>
  <si>
    <t>COH10-07</t>
  </si>
  <si>
    <t>COH10-08</t>
  </si>
  <si>
    <t>COH10-09</t>
  </si>
  <si>
    <t>COH10-11</t>
  </si>
  <si>
    <t>COH10-12</t>
  </si>
  <si>
    <t>COH10-13</t>
  </si>
  <si>
    <t>COH10-15</t>
  </si>
  <si>
    <t>COH10-16</t>
  </si>
  <si>
    <t>COH10-17</t>
  </si>
  <si>
    <t>COH10-19</t>
  </si>
  <si>
    <t>COH10-21</t>
  </si>
  <si>
    <t>COH10-22</t>
  </si>
  <si>
    <t>COH10-23</t>
  </si>
  <si>
    <t>COH10-24</t>
  </si>
  <si>
    <t>COH10-27</t>
  </si>
  <si>
    <t>COH10-28</t>
  </si>
  <si>
    <t>COH10-30</t>
  </si>
  <si>
    <t>COH13-01</t>
  </si>
  <si>
    <t>COH13-02</t>
  </si>
  <si>
    <t>COH13-03</t>
  </si>
  <si>
    <t>COH13-04</t>
  </si>
  <si>
    <t>COH13-05</t>
  </si>
  <si>
    <t>COH13-06</t>
  </si>
  <si>
    <t>COH13-07</t>
  </si>
  <si>
    <t>COH13-08</t>
  </si>
  <si>
    <t>COH13-09</t>
  </si>
  <si>
    <t>COH13-10</t>
  </si>
  <si>
    <t>COH13-12</t>
  </si>
  <si>
    <t>COH13-14</t>
  </si>
  <si>
    <t>COH13-16</t>
  </si>
  <si>
    <t>COH13-17</t>
  </si>
  <si>
    <t>COH13-18</t>
  </si>
  <si>
    <t>COH13-19</t>
  </si>
  <si>
    <t>COH13-20</t>
  </si>
  <si>
    <t>COH13-21</t>
  </si>
  <si>
    <t>COH13-22</t>
  </si>
  <si>
    <t>COH13-23</t>
  </si>
  <si>
    <t>COH13-24</t>
  </si>
  <si>
    <t>COH13-25</t>
  </si>
  <si>
    <t>COH13-27</t>
  </si>
  <si>
    <t>COH13-28</t>
  </si>
  <si>
    <t>COH13-29</t>
  </si>
  <si>
    <t>COH13-30</t>
  </si>
  <si>
    <t>Metagabbro</t>
  </si>
  <si>
    <t>Unit</t>
  </si>
  <si>
    <t>El Marquez</t>
  </si>
  <si>
    <t>El Catrín</t>
  </si>
  <si>
    <t>Quartz mangerite</t>
  </si>
  <si>
    <t>Dioritic melanosome</t>
  </si>
  <si>
    <t>COH19_Zrn-07</t>
  </si>
  <si>
    <t>COH19_Zrn-08</t>
  </si>
  <si>
    <t>COH19_Zrn-10</t>
  </si>
  <si>
    <t>COH19_Zrn-12</t>
  </si>
  <si>
    <t>COH19_Zrn-13</t>
  </si>
  <si>
    <t>COH19_Zrn-14</t>
  </si>
  <si>
    <t>COH19_Zrn-17</t>
  </si>
  <si>
    <t>COH19_Zrn-20</t>
  </si>
  <si>
    <t>COH19_Zrn-26</t>
  </si>
  <si>
    <t>COH19_Zrn-32</t>
  </si>
  <si>
    <t>COH19_Zrn-39</t>
  </si>
  <si>
    <t>COH20_Zrn-01</t>
  </si>
  <si>
    <t>COH20_Zrn-06</t>
  </si>
  <si>
    <t>COH20_Zrn-07</t>
  </si>
  <si>
    <t>COH20_Zrn-17</t>
  </si>
  <si>
    <t>COH20_Zrn-18</t>
  </si>
  <si>
    <t>COH20_Zrn-19</t>
  </si>
  <si>
    <t>COH20_Zrn-20</t>
  </si>
  <si>
    <t>COH20_Zrn-21</t>
  </si>
  <si>
    <t>COH20_Zrn-22</t>
  </si>
  <si>
    <t>COH20_Zrn-23</t>
  </si>
  <si>
    <t>COH20_Zrn-33</t>
  </si>
  <si>
    <t>COH20_Zrn-37</t>
  </si>
  <si>
    <t>COH04_Zrn_5</t>
  </si>
  <si>
    <t>COH04_Zrn_6</t>
  </si>
  <si>
    <t>COH04_Zrn_12</t>
  </si>
  <si>
    <t>COH04_Zrn_13</t>
  </si>
  <si>
    <t>COH04_Zrn_15</t>
  </si>
  <si>
    <t>COH04_Zrn_16</t>
  </si>
  <si>
    <t>COH04_Zrn_17</t>
  </si>
  <si>
    <t>COH04_Zrn_19</t>
  </si>
  <si>
    <t>COH04_Zrn_27</t>
  </si>
  <si>
    <t>COH04_Zrn_29</t>
  </si>
  <si>
    <t>Oxide-apatite-rich mafic rock</t>
  </si>
  <si>
    <t>COC11_Zrn-11</t>
  </si>
  <si>
    <t>COC11_Zrn-35</t>
  </si>
  <si>
    <t>COC11_Zrn-37</t>
  </si>
  <si>
    <t>COC11_Zrn-51</t>
  </si>
  <si>
    <t>COC11_Zrn-62</t>
  </si>
  <si>
    <t>COC11_Zrn-64</t>
  </si>
  <si>
    <t>COC11_Zrn-67</t>
  </si>
  <si>
    <t>Meta-monzonite</t>
  </si>
  <si>
    <t>EMC1_Zrn-02</t>
  </si>
  <si>
    <t>EMC1_Zrn-05</t>
  </si>
  <si>
    <t>EMC1_Zrn-13</t>
  </si>
  <si>
    <t>EMC1_Zrn-16</t>
  </si>
  <si>
    <t>EMC1_Zrn-23</t>
  </si>
  <si>
    <t>EMC1_Zrn-25</t>
  </si>
  <si>
    <t>EMC1_Zrn-26</t>
  </si>
  <si>
    <t>EMC1_Zrn-30</t>
  </si>
  <si>
    <t>EMC1_Zrn-32</t>
  </si>
  <si>
    <t>EMC1_Zrn-36</t>
  </si>
  <si>
    <t>MEC1_Zrn-01</t>
  </si>
  <si>
    <t>MEC1_Zrn-03</t>
  </si>
  <si>
    <t>MEC1_Zrn-05</t>
  </si>
  <si>
    <t>MEC1_Zrn-13</t>
  </si>
  <si>
    <t>MEC1_Zrn-14</t>
  </si>
  <si>
    <t>MEC1_Zrn-20</t>
  </si>
  <si>
    <t>MEC1_Zrn-34</t>
  </si>
  <si>
    <t>MEC1_Zrn-40</t>
  </si>
  <si>
    <t>MEC1_Zrn-47</t>
  </si>
  <si>
    <t>MEC1_Zrn-50</t>
  </si>
  <si>
    <t>MEC1_Zrn-60</t>
  </si>
  <si>
    <t>OC1803B_Zrn-10</t>
  </si>
  <si>
    <t>OC1803B_Zrn-19</t>
  </si>
  <si>
    <t>OC1803B_Zrn-24</t>
  </si>
  <si>
    <t>OC1803B_Zrn-30</t>
  </si>
  <si>
    <t>OC1803B_Zrn-36</t>
  </si>
  <si>
    <t>OC1803B_Zrn-39</t>
  </si>
  <si>
    <t>OC1803B_Zrn-42</t>
  </si>
  <si>
    <t>SFT1_Zrn-11</t>
  </si>
  <si>
    <t>SFT1_Zrn-13</t>
  </si>
  <si>
    <t>SFT1_Zrn-16</t>
  </si>
  <si>
    <t>SFT1_Zrn-18</t>
  </si>
  <si>
    <t>SFT1_Zrn-26</t>
  </si>
  <si>
    <t>SFT1_Zrn-28</t>
  </si>
  <si>
    <t>SFT1_Zrn-31</t>
  </si>
  <si>
    <t>SFT1_Zrn-40</t>
  </si>
  <si>
    <t>SFT1_Zrn-44</t>
  </si>
  <si>
    <t>Meta-granite</t>
  </si>
  <si>
    <t>COH17_Zrn-10</t>
  </si>
  <si>
    <t>COH17_Zrn-12</t>
  </si>
  <si>
    <t>COH17_Zrn-15</t>
  </si>
  <si>
    <t>COH17_Zrn-16</t>
  </si>
  <si>
    <t>COH17_Zrn-22</t>
  </si>
  <si>
    <t>COH17_Zrn-28</t>
  </si>
  <si>
    <t>COH17_Zrn-34</t>
  </si>
  <si>
    <t>COH17_Zrn-40</t>
  </si>
  <si>
    <t>Grt-bearing norite</t>
  </si>
  <si>
    <t>Age</t>
  </si>
  <si>
    <r>
      <t>δ</t>
    </r>
    <r>
      <rPr>
        <b/>
        <vertAlign val="superscript"/>
        <sz val="12"/>
        <color theme="1"/>
        <rFont val="Arial"/>
        <family val="2"/>
      </rPr>
      <t>18</t>
    </r>
    <r>
      <rPr>
        <b/>
        <sz val="12"/>
        <color theme="1"/>
        <rFont val="Arial"/>
        <family val="2"/>
      </rPr>
      <t>O</t>
    </r>
  </si>
  <si>
    <t>Reference</t>
  </si>
  <si>
    <t xml:space="preserve">Novillo </t>
  </si>
  <si>
    <t>NOV-7-85-I3</t>
  </si>
  <si>
    <t>Orthogneiss</t>
  </si>
  <si>
    <t>Weber_et_al_2010: 10.1016/j.precamres.2010.07.007</t>
  </si>
  <si>
    <t>NOV-7-85-K3</t>
  </si>
  <si>
    <t>NOV-7-85-L3</t>
  </si>
  <si>
    <t>NOV-7-85-N3</t>
  </si>
  <si>
    <t>Huiznopala</t>
  </si>
  <si>
    <t>AMCG</t>
  </si>
  <si>
    <t>Mol9-1</t>
  </si>
  <si>
    <t>Gabbro-anorthosite</t>
  </si>
  <si>
    <t>Weber_et_al_2014: none</t>
  </si>
  <si>
    <t>Main Seires</t>
  </si>
  <si>
    <t>Mol9-4-13</t>
  </si>
  <si>
    <t>Granulite from paleosome</t>
  </si>
  <si>
    <t>Mol9-4-1W</t>
  </si>
  <si>
    <t>Mol9-4-1J</t>
  </si>
  <si>
    <t>Mol9-4-12</t>
  </si>
  <si>
    <t>Mol9-5-2M</t>
  </si>
  <si>
    <t xml:space="preserve">Grt-charnockite </t>
  </si>
  <si>
    <t>Mol9-5-2S</t>
  </si>
  <si>
    <t>Mol9-5-3B</t>
  </si>
  <si>
    <t>MOL-2-86-T5</t>
  </si>
  <si>
    <t>MOL-2-86-A6</t>
  </si>
  <si>
    <t>MOL-2-86-B6</t>
  </si>
  <si>
    <t>MOL-2-86-C6</t>
  </si>
  <si>
    <t>MOL-2-86-D6</t>
  </si>
  <si>
    <t>Supracrustal unit</t>
  </si>
  <si>
    <t>Mol9-6-2F</t>
  </si>
  <si>
    <t>Grt-rich paragneiss</t>
  </si>
  <si>
    <t>Mol9-6-2R</t>
  </si>
  <si>
    <t>Mol9-6-2A</t>
  </si>
  <si>
    <t>Oaxacan Complex (northern)</t>
  </si>
  <si>
    <t>Oax-3-10-1-3F</t>
  </si>
  <si>
    <t xml:space="preserve">Paleosome </t>
  </si>
  <si>
    <t>Oax-3-10-1-3W</t>
  </si>
  <si>
    <t>Oax-3-10-1-3V</t>
  </si>
  <si>
    <t>Oax-3-10-2-3K</t>
  </si>
  <si>
    <t>Quartzofeldspathic paragneiss</t>
  </si>
  <si>
    <t>Oax-3-10-2-3J</t>
  </si>
  <si>
    <t>Oax-3-10-2-3I</t>
  </si>
  <si>
    <t>Oax-3-10-2-32</t>
  </si>
  <si>
    <t>Oaxacan Complex (southern)</t>
  </si>
  <si>
    <t>Host rock of AMCG series</t>
  </si>
  <si>
    <t>OAX0701-A3</t>
  </si>
  <si>
    <t>Orthomigmatite</t>
  </si>
  <si>
    <t>OAX0701-B3</t>
  </si>
  <si>
    <t>OAX0701-C3</t>
  </si>
  <si>
    <t>OAX0701-E6</t>
  </si>
  <si>
    <t>OAX0702-D3</t>
  </si>
  <si>
    <t>Tonalitic orthogneiss (migmatite)</t>
  </si>
  <si>
    <t>OAX0702-E3</t>
  </si>
  <si>
    <t>OAX0702-F3</t>
  </si>
  <si>
    <t>OAX0702-G6</t>
  </si>
  <si>
    <t>CS60</t>
  </si>
  <si>
    <t>CS126</t>
  </si>
  <si>
    <t>OAX0704 - A1</t>
  </si>
  <si>
    <t>Enderbite</t>
  </si>
  <si>
    <t>OAX0704 - C1</t>
  </si>
  <si>
    <t>OAX0704 - Y5</t>
  </si>
  <si>
    <t>OAX0705 - D1</t>
  </si>
  <si>
    <t>Qz-monzonite dike</t>
  </si>
  <si>
    <t>OAX0705 - E1</t>
  </si>
  <si>
    <t>OAX0705 - F1</t>
  </si>
  <si>
    <t>OAX0705 - V5</t>
  </si>
  <si>
    <t>Weber_et_al_2020: 10.1016/j.gr.2020.06.022</t>
  </si>
  <si>
    <t>Mol9-4</t>
  </si>
  <si>
    <t>Mol9-5</t>
  </si>
  <si>
    <t>OC1020_1</t>
  </si>
  <si>
    <t>Pegmatite</t>
  </si>
  <si>
    <t>OC1020_2</t>
  </si>
  <si>
    <t>OC1020_3</t>
  </si>
  <si>
    <t>OC1020_4</t>
  </si>
  <si>
    <t>OC1020_5</t>
  </si>
  <si>
    <t>OC1020_6</t>
  </si>
  <si>
    <t>OC1020_7</t>
  </si>
  <si>
    <t>OC1020_8</t>
  </si>
  <si>
    <t>OC1020_9</t>
  </si>
  <si>
    <t>OC1020_10</t>
  </si>
  <si>
    <t>OC1020_11</t>
  </si>
  <si>
    <t>OC1020_12</t>
  </si>
  <si>
    <t>OC1020_13</t>
  </si>
  <si>
    <t>OC1020_14</t>
  </si>
  <si>
    <t>OC1020_15</t>
  </si>
  <si>
    <t>OC1020_16</t>
  </si>
  <si>
    <t>OC1020_17</t>
  </si>
  <si>
    <t>OC1020_18</t>
  </si>
  <si>
    <t>OC1020_19</t>
  </si>
  <si>
    <t>OC1020_20</t>
  </si>
  <si>
    <t>OC1020_21</t>
  </si>
  <si>
    <t>OC1020_22</t>
  </si>
  <si>
    <t>OC1020_23</t>
  </si>
  <si>
    <t>OC1020_24</t>
  </si>
  <si>
    <t>OC1020_25</t>
  </si>
  <si>
    <t>OC1020_26</t>
  </si>
  <si>
    <t>OC1020_27</t>
  </si>
  <si>
    <t>OC1020_28</t>
  </si>
  <si>
    <t>OC1020_29</t>
  </si>
  <si>
    <t>OC1020_30</t>
  </si>
  <si>
    <t>OC1020_31</t>
  </si>
  <si>
    <t>OC1020_32</t>
  </si>
  <si>
    <t>OC1020_33</t>
  </si>
  <si>
    <t>OC1020_34</t>
  </si>
  <si>
    <t>OC1020_35</t>
  </si>
  <si>
    <t>OC1009_4</t>
  </si>
  <si>
    <t>Paleosome</t>
  </si>
  <si>
    <t>OC1009_7</t>
  </si>
  <si>
    <t>OC1009_13</t>
  </si>
  <si>
    <t>OC1009_23</t>
  </si>
  <si>
    <t>OC1009_35</t>
  </si>
  <si>
    <t>Mesosome</t>
  </si>
  <si>
    <t>OC1009_5</t>
  </si>
  <si>
    <t>OC1009_6</t>
  </si>
  <si>
    <t>OC1009_8</t>
  </si>
  <si>
    <t>OC1009_9</t>
  </si>
  <si>
    <t>OC1009_10</t>
  </si>
  <si>
    <t>OC1009_11</t>
  </si>
  <si>
    <t>OC1009_12</t>
  </si>
  <si>
    <t>OC1009_14</t>
  </si>
  <si>
    <t>OC1009_15</t>
  </si>
  <si>
    <t>OC1005_40</t>
  </si>
  <si>
    <t>Metacharnockite</t>
  </si>
  <si>
    <t>OC1005_41</t>
  </si>
  <si>
    <t>OC1005_42</t>
  </si>
  <si>
    <t>OC1005_43</t>
  </si>
  <si>
    <t>OC1005_44</t>
  </si>
  <si>
    <t>OC1005_45</t>
  </si>
  <si>
    <t>OC1005_46</t>
  </si>
  <si>
    <t>OC1005_47</t>
  </si>
  <si>
    <t>OC1005_48</t>
  </si>
  <si>
    <t>OC1007_1</t>
  </si>
  <si>
    <t>Syenite</t>
  </si>
  <si>
    <t>OC1007_2</t>
  </si>
  <si>
    <t>OC1007_3</t>
  </si>
  <si>
    <t>OC1007_4</t>
  </si>
  <si>
    <t>OC1007_5</t>
  </si>
  <si>
    <t>OC1007_6</t>
  </si>
  <si>
    <t>OC1007_7</t>
  </si>
  <si>
    <t>OC1007_8</t>
  </si>
  <si>
    <t>OC1007_9</t>
  </si>
  <si>
    <t>OC1007_10</t>
  </si>
  <si>
    <t>OC1007_11</t>
  </si>
  <si>
    <t>OC1007_12</t>
  </si>
  <si>
    <t>OC1007_13</t>
  </si>
  <si>
    <t>OC1007_14</t>
  </si>
  <si>
    <t>OC1007_15</t>
  </si>
  <si>
    <t>OC1007_16</t>
  </si>
  <si>
    <t>OC1007_17</t>
  </si>
  <si>
    <t>OC1007_18</t>
  </si>
  <si>
    <t>OC0008_1</t>
  </si>
  <si>
    <t>OC0008_6</t>
  </si>
  <si>
    <t>OC0008_7</t>
  </si>
  <si>
    <t>OC0008_10</t>
  </si>
  <si>
    <t>OC0008_14</t>
  </si>
  <si>
    <t>OC0008_15</t>
  </si>
  <si>
    <t>OC0008_18</t>
  </si>
  <si>
    <t>OC0008_20</t>
  </si>
  <si>
    <t>OC0008_21</t>
  </si>
  <si>
    <t>OC0008_24</t>
  </si>
  <si>
    <t>OC0008_25</t>
  </si>
  <si>
    <t>OC0008_27</t>
  </si>
  <si>
    <t>OC0008_28</t>
  </si>
  <si>
    <t>OC0008_29</t>
  </si>
  <si>
    <t>OC0008_30</t>
  </si>
  <si>
    <t>OC0008_31</t>
  </si>
  <si>
    <t>OC0008_36</t>
  </si>
  <si>
    <t>OC0008_37</t>
  </si>
  <si>
    <t>OC0008_39</t>
  </si>
  <si>
    <t>OC0008_40</t>
  </si>
  <si>
    <t>OC1015_1</t>
  </si>
  <si>
    <t>Trondhjemitic granulite</t>
  </si>
  <si>
    <t>OC1015_5</t>
  </si>
  <si>
    <t>OC1015_9</t>
  </si>
  <si>
    <t>OC1015_11</t>
  </si>
  <si>
    <t>OC1015_19</t>
  </si>
  <si>
    <t>OC1015_33</t>
  </si>
  <si>
    <t>OC1015_34</t>
  </si>
  <si>
    <t>OC1015_38</t>
  </si>
  <si>
    <t>OC1015_46</t>
  </si>
  <si>
    <t>OC1015_47</t>
  </si>
  <si>
    <t>OC1015_51</t>
  </si>
  <si>
    <t>OC1015_52</t>
  </si>
  <si>
    <t>OC1015_54</t>
  </si>
  <si>
    <t>OC1015_59</t>
  </si>
  <si>
    <t>OC1015_70</t>
  </si>
  <si>
    <t>OC1015_74</t>
  </si>
  <si>
    <t>OC1015_76</t>
  </si>
  <si>
    <t>OC1015_81</t>
  </si>
  <si>
    <t>OC1016_2</t>
  </si>
  <si>
    <t>Banded orthogneiss</t>
  </si>
  <si>
    <t>OC1016_7</t>
  </si>
  <si>
    <t>OC1016_9</t>
  </si>
  <si>
    <t>OC1016_10</t>
  </si>
  <si>
    <t>OC1016_24</t>
  </si>
  <si>
    <t>OC1016_27</t>
  </si>
  <si>
    <t>OC1016_32</t>
  </si>
  <si>
    <t>OC1016_35</t>
  </si>
  <si>
    <t>OC1016_43</t>
  </si>
  <si>
    <t>OC1016_48</t>
  </si>
  <si>
    <t>OC1016_52</t>
  </si>
  <si>
    <t>OC1006_1</t>
  </si>
  <si>
    <t>Grt-sil granulite</t>
  </si>
  <si>
    <t>OC1006_2</t>
  </si>
  <si>
    <t>OC1006_3</t>
  </si>
  <si>
    <t>OC1006_4</t>
  </si>
  <si>
    <t>OC1006_5</t>
  </si>
  <si>
    <t>OC1006_6</t>
  </si>
  <si>
    <t>OC1006_7</t>
  </si>
  <si>
    <t>OC1006_8</t>
  </si>
  <si>
    <t>OC1006_9</t>
  </si>
  <si>
    <t>OC1006_10</t>
  </si>
  <si>
    <t>OC1006_11</t>
  </si>
  <si>
    <t>OC1006_12</t>
  </si>
  <si>
    <t>OC1006_13</t>
  </si>
  <si>
    <t>OC1006_14</t>
  </si>
  <si>
    <t>OC1006_15</t>
  </si>
  <si>
    <t>OC1006_16</t>
  </si>
  <si>
    <t>OC1006_17</t>
  </si>
  <si>
    <t>OC1006_18</t>
  </si>
  <si>
    <t>OC1006_19</t>
  </si>
  <si>
    <t>OC1006_20</t>
  </si>
  <si>
    <t>OC1006_21</t>
  </si>
  <si>
    <t>OC1006_22</t>
  </si>
  <si>
    <t>OC1006_23</t>
  </si>
  <si>
    <t>OC1006_24</t>
  </si>
  <si>
    <t>OC1006_25</t>
  </si>
  <si>
    <t>OC1006_26</t>
  </si>
  <si>
    <t>OC1006_27</t>
  </si>
  <si>
    <t>OC1006_28</t>
  </si>
  <si>
    <t>OC1006_29</t>
  </si>
  <si>
    <t>OC1006_30</t>
  </si>
  <si>
    <t>OC1006_31</t>
  </si>
  <si>
    <t>OC1006_32</t>
  </si>
  <si>
    <t>OC1006_33</t>
  </si>
  <si>
    <t>OC1006_34</t>
  </si>
  <si>
    <t>OC1006_35</t>
  </si>
  <si>
    <t>OC1006_36</t>
  </si>
  <si>
    <t>OC1006_37</t>
  </si>
  <si>
    <t>OC1006_38</t>
  </si>
  <si>
    <t>OC1006_39</t>
  </si>
  <si>
    <t>OC1006_40</t>
  </si>
  <si>
    <t>OC1006_41</t>
  </si>
  <si>
    <t>OC1006_42</t>
  </si>
  <si>
    <t>OC1006_43</t>
  </si>
  <si>
    <t>OC1006_44</t>
  </si>
  <si>
    <t>OC1006_45</t>
  </si>
  <si>
    <t>OC1006_46</t>
  </si>
  <si>
    <t>OC1006_47</t>
  </si>
  <si>
    <t>OC1006_48</t>
  </si>
  <si>
    <t>OC1006_49</t>
  </si>
  <si>
    <t>OC1006_50</t>
  </si>
  <si>
    <t>OC1006_51</t>
  </si>
  <si>
    <t>OC1006_52</t>
  </si>
  <si>
    <t>OC1006_53</t>
  </si>
  <si>
    <t>OC1006_54</t>
  </si>
  <si>
    <t>OC1008_1</t>
  </si>
  <si>
    <t>Migmatitic grt-sil-granulite</t>
  </si>
  <si>
    <t>OC1008_2</t>
  </si>
  <si>
    <t>OC1008_3</t>
  </si>
  <si>
    <t>OC1008_4</t>
  </si>
  <si>
    <t>OC1008_5</t>
  </si>
  <si>
    <t>OC1008_6</t>
  </si>
  <si>
    <t>OC1008_7</t>
  </si>
  <si>
    <t>OC1008_8</t>
  </si>
  <si>
    <t>OC1008_9</t>
  </si>
  <si>
    <t>OC1008_10</t>
  </si>
  <si>
    <t>OC1008_11</t>
  </si>
  <si>
    <t>OC1008_12</t>
  </si>
  <si>
    <t>OC1008_13</t>
  </si>
  <si>
    <t>OC1008_14</t>
  </si>
  <si>
    <t>OC1008_15</t>
  </si>
  <si>
    <t>OC1008_16</t>
  </si>
  <si>
    <t>OC1008_17</t>
  </si>
  <si>
    <t>OC1008_18</t>
  </si>
  <si>
    <t>OC1008_19</t>
  </si>
  <si>
    <t>OC1008_20</t>
  </si>
  <si>
    <t>OC1008_21</t>
  </si>
  <si>
    <t>OC1008_22</t>
  </si>
  <si>
    <t>OC1008_23</t>
  </si>
  <si>
    <t>OC1008_24</t>
  </si>
  <si>
    <t>OC1008_25</t>
  </si>
  <si>
    <t>OC1008_26</t>
  </si>
  <si>
    <t>OC1008_27</t>
  </si>
  <si>
    <t>OC1008_28</t>
  </si>
  <si>
    <t>OC1008_29</t>
  </si>
  <si>
    <t>OC1008_30</t>
  </si>
  <si>
    <t>OC1008_31</t>
  </si>
  <si>
    <t>OC1008_32</t>
  </si>
  <si>
    <t>OC1008_33</t>
  </si>
  <si>
    <t>OC1008_34</t>
  </si>
  <si>
    <t>OC1008_35</t>
  </si>
  <si>
    <t>OC1008_36</t>
  </si>
  <si>
    <t>OC1008_37</t>
  </si>
  <si>
    <t>OC1008_38</t>
  </si>
  <si>
    <t>OC1008_39</t>
  </si>
  <si>
    <t>OC1008_40</t>
  </si>
  <si>
    <t>OC1008_41</t>
  </si>
  <si>
    <t>OC1008_42</t>
  </si>
  <si>
    <t>OC1008_43</t>
  </si>
  <si>
    <t>OC1008_44</t>
  </si>
  <si>
    <t>OC1008_45</t>
  </si>
  <si>
    <t>OC1008_46</t>
  </si>
  <si>
    <t>OC1008_47</t>
  </si>
  <si>
    <t>OC1008_48</t>
  </si>
  <si>
    <t>OC1008_49</t>
  </si>
  <si>
    <t>OC1008_50</t>
  </si>
  <si>
    <t>OC1008_51</t>
  </si>
  <si>
    <t>OC1008_52</t>
  </si>
  <si>
    <t>OC1008_53</t>
  </si>
  <si>
    <t>OC1008_54</t>
  </si>
  <si>
    <t>OC1008_55</t>
  </si>
  <si>
    <t>OC1008_56</t>
  </si>
  <si>
    <t>OC1008_57</t>
  </si>
  <si>
    <t>OC1008_58</t>
  </si>
  <si>
    <t>OC1008_59</t>
  </si>
  <si>
    <t>OC1008_60</t>
  </si>
  <si>
    <t>OC1008_61</t>
  </si>
  <si>
    <t>OC1008_62</t>
  </si>
  <si>
    <t>OC1008_63</t>
  </si>
  <si>
    <t>OC1008_64</t>
  </si>
  <si>
    <t>OC1008_65</t>
  </si>
  <si>
    <t>OC1008_66</t>
  </si>
  <si>
    <t>OC1008_67</t>
  </si>
  <si>
    <t>OC1008_68</t>
  </si>
  <si>
    <t>OC1008_69</t>
  </si>
  <si>
    <t>OC1008_70</t>
  </si>
  <si>
    <t>OC1008_71</t>
  </si>
  <si>
    <t>OC1008_72</t>
  </si>
  <si>
    <t>OC1008_73</t>
  </si>
  <si>
    <t>OC1005_1</t>
  </si>
  <si>
    <t>Garnet granulite</t>
  </si>
  <si>
    <t>OC1005_2</t>
  </si>
  <si>
    <t>OC1005_3</t>
  </si>
  <si>
    <t>OC1005_4</t>
  </si>
  <si>
    <t>OC1005_5</t>
  </si>
  <si>
    <t>OC1005_6</t>
  </si>
  <si>
    <t>OC1005_7</t>
  </si>
  <si>
    <t>OC1005_8</t>
  </si>
  <si>
    <t>OC1005_9</t>
  </si>
  <si>
    <t>OC1005_10</t>
  </si>
  <si>
    <t>OC1005_11</t>
  </si>
  <si>
    <t>OC1005_12</t>
  </si>
  <si>
    <t>OC1005_13</t>
  </si>
  <si>
    <t>OC1005_14</t>
  </si>
  <si>
    <t>OC1005_15</t>
  </si>
  <si>
    <t>OC1005_16</t>
  </si>
  <si>
    <t>OC1005_17</t>
  </si>
  <si>
    <t>OC1005_18</t>
  </si>
  <si>
    <t>OC1005_19</t>
  </si>
  <si>
    <t>OC1005_20</t>
  </si>
  <si>
    <t>OC1005_21</t>
  </si>
  <si>
    <t>OC1005_22</t>
  </si>
  <si>
    <t>OC1005_23</t>
  </si>
  <si>
    <t>OC1005_24</t>
  </si>
  <si>
    <t>OC1005_25</t>
  </si>
  <si>
    <t>OC1005_26</t>
  </si>
  <si>
    <t>OC1005_27</t>
  </si>
  <si>
    <t>OC1005_28</t>
  </si>
  <si>
    <t>OC1005_29</t>
  </si>
  <si>
    <t>OC1005_30</t>
  </si>
  <si>
    <t>OC1005_31</t>
  </si>
  <si>
    <t>OC1005_32</t>
  </si>
  <si>
    <t>OC1005_33</t>
  </si>
  <si>
    <t>OC1005_34</t>
  </si>
  <si>
    <t>OC1005_35</t>
  </si>
  <si>
    <t>OC1005_36</t>
  </si>
  <si>
    <t>OC1005_37</t>
  </si>
  <si>
    <t>OC1005_38</t>
  </si>
  <si>
    <t>OC1005_39</t>
  </si>
  <si>
    <t>Oaxacan Complex (central part)</t>
  </si>
  <si>
    <t>OC1012_2</t>
  </si>
  <si>
    <t>OC1012_4</t>
  </si>
  <si>
    <t>OC1012_7</t>
  </si>
  <si>
    <t>OC1012_9</t>
  </si>
  <si>
    <t>OC1012_10</t>
  </si>
  <si>
    <t>OC1012_11</t>
  </si>
  <si>
    <t>OC1012_12</t>
  </si>
  <si>
    <t>OC1012_13</t>
  </si>
  <si>
    <t>OC1012_16</t>
  </si>
  <si>
    <t>OC1012_17</t>
  </si>
  <si>
    <t>OC1012_19</t>
  </si>
  <si>
    <t>OC1012_23</t>
  </si>
  <si>
    <t>OC1012_31</t>
  </si>
  <si>
    <t>OC1012_33</t>
  </si>
  <si>
    <t>OC1012_38</t>
  </si>
  <si>
    <t>OC1012_39</t>
  </si>
  <si>
    <t>OC1012_40</t>
  </si>
  <si>
    <t>OC1012_42</t>
  </si>
  <si>
    <t>OC1012_46</t>
  </si>
  <si>
    <t>OC1012_49</t>
  </si>
  <si>
    <t>OC1012_56</t>
  </si>
  <si>
    <t>OC1012_57</t>
  </si>
  <si>
    <t>OC1012_58</t>
  </si>
  <si>
    <t>OC1012_59</t>
  </si>
  <si>
    <t>OC1012_62</t>
  </si>
  <si>
    <t>OC1012_64</t>
  </si>
  <si>
    <t>OC1019_6</t>
  </si>
  <si>
    <t>Migmatite</t>
  </si>
  <si>
    <t>OC1019_12</t>
  </si>
  <si>
    <t>OC1019_15</t>
  </si>
  <si>
    <t>OC1019_16</t>
  </si>
  <si>
    <t>OC1019_20</t>
  </si>
  <si>
    <t>OC1019_22</t>
  </si>
  <si>
    <t>OC1019_23</t>
  </si>
  <si>
    <t>OC1019_24</t>
  </si>
  <si>
    <t>OC1019_25</t>
  </si>
  <si>
    <t>OC1019_30</t>
  </si>
  <si>
    <t>OC1019_31</t>
  </si>
  <si>
    <t>OC1019_37</t>
  </si>
  <si>
    <t>OC1019_38</t>
  </si>
  <si>
    <t>OC1019_39</t>
  </si>
  <si>
    <t>OC1019_44</t>
  </si>
  <si>
    <t>OC1019_45</t>
  </si>
  <si>
    <t>OC1019_47</t>
  </si>
  <si>
    <t>OC1019_55</t>
  </si>
  <si>
    <t>OC1019_56</t>
  </si>
  <si>
    <t>OC1019_57</t>
  </si>
  <si>
    <t>OC1019_60</t>
  </si>
  <si>
    <t>OC1019_65</t>
  </si>
  <si>
    <t>OC1019_66</t>
  </si>
  <si>
    <t>OC1019_67</t>
  </si>
  <si>
    <t>OC1019_70</t>
  </si>
  <si>
    <t>OC1019_71</t>
  </si>
  <si>
    <t>OC1019_72</t>
  </si>
  <si>
    <t>OC1013_1</t>
  </si>
  <si>
    <t>Metasediment</t>
  </si>
  <si>
    <t>OC1013_2</t>
  </si>
  <si>
    <t>OC1013_3</t>
  </si>
  <si>
    <t>OC1013_4</t>
  </si>
  <si>
    <t>OC1013_5</t>
  </si>
  <si>
    <t>OC1013_6</t>
  </si>
  <si>
    <t>OC1013_7</t>
  </si>
  <si>
    <t>OC1013_8</t>
  </si>
  <si>
    <t>OC1013_9</t>
  </si>
  <si>
    <t>OC1013_10</t>
  </si>
  <si>
    <t>OC1013_11</t>
  </si>
  <si>
    <t>OC1013_12</t>
  </si>
  <si>
    <t>OC1013_13</t>
  </si>
  <si>
    <t>OC1013_14</t>
  </si>
  <si>
    <t>OC1013_15</t>
  </si>
  <si>
    <t>OC1013_16</t>
  </si>
  <si>
    <t>OC1013_17</t>
  </si>
  <si>
    <t>OC1013_18</t>
  </si>
  <si>
    <t>OC1013_19</t>
  </si>
  <si>
    <t>OC1013_20</t>
  </si>
  <si>
    <t>OC1013_21</t>
  </si>
  <si>
    <t>OC1013_22</t>
  </si>
  <si>
    <t>OC1013_23</t>
  </si>
  <si>
    <t>OC1013_24</t>
  </si>
  <si>
    <t>OC1013_25</t>
  </si>
  <si>
    <t>OC1013_26</t>
  </si>
  <si>
    <t>OC1013_27</t>
  </si>
  <si>
    <t>OC1013_28</t>
  </si>
  <si>
    <t>OC1013_29</t>
  </si>
  <si>
    <t>OC1013_30</t>
  </si>
  <si>
    <t>OC1013_31</t>
  </si>
  <si>
    <t>OC1013_32</t>
  </si>
  <si>
    <t>OC1013_33</t>
  </si>
  <si>
    <t>OC1013_34</t>
  </si>
  <si>
    <t>OC1013_35</t>
  </si>
  <si>
    <t>OC1013_36</t>
  </si>
  <si>
    <t>OC1013_37</t>
  </si>
  <si>
    <t>OC1013_38</t>
  </si>
  <si>
    <t>OC1013_39</t>
  </si>
  <si>
    <t>OC1013_40</t>
  </si>
  <si>
    <t>OC1013_41</t>
  </si>
  <si>
    <t>OC1013_42</t>
  </si>
  <si>
    <t>OC1014_1</t>
  </si>
  <si>
    <t>Bt-Grt-Gr-metapelite</t>
  </si>
  <si>
    <t>OC1014_2</t>
  </si>
  <si>
    <t>OC1014_3</t>
  </si>
  <si>
    <t>OC1014_4</t>
  </si>
  <si>
    <t>OC1014_5</t>
  </si>
  <si>
    <t>OC1014_6</t>
  </si>
  <si>
    <t>OC1014_7</t>
  </si>
  <si>
    <t>OC1014_8</t>
  </si>
  <si>
    <t>OC1014_9</t>
  </si>
  <si>
    <t>OC1014_10</t>
  </si>
  <si>
    <t>OC1014_11</t>
  </si>
  <si>
    <t>OC1014_12</t>
  </si>
  <si>
    <t>OC1014_13</t>
  </si>
  <si>
    <t>OC1014_14</t>
  </si>
  <si>
    <t>OC1014_15</t>
  </si>
  <si>
    <t>OC1014_16</t>
  </si>
  <si>
    <t>OC1014_17</t>
  </si>
  <si>
    <t>OC1014_18</t>
  </si>
  <si>
    <t>OC1014_19</t>
  </si>
  <si>
    <t>OC1014_20</t>
  </si>
  <si>
    <t>OC1014_21</t>
  </si>
  <si>
    <t>OC1014_22</t>
  </si>
  <si>
    <t>OC1014_23</t>
  </si>
  <si>
    <t>OC1014_24</t>
  </si>
  <si>
    <t>OC1014_25</t>
  </si>
  <si>
    <t>OC1014_26</t>
  </si>
  <si>
    <t>OC1014_27</t>
  </si>
  <si>
    <t>OC1014_28</t>
  </si>
  <si>
    <t>OC1014_29</t>
  </si>
  <si>
    <t>OC1014_30</t>
  </si>
  <si>
    <t>OC1014_31</t>
  </si>
  <si>
    <t>OC1014_32</t>
  </si>
  <si>
    <t>OC1014_33</t>
  </si>
  <si>
    <t>OC1014_34</t>
  </si>
  <si>
    <t>OC1014_35</t>
  </si>
  <si>
    <t>OC1014_36</t>
  </si>
  <si>
    <t>OC1014_37</t>
  </si>
  <si>
    <t>OC1014_38</t>
  </si>
  <si>
    <t>OC1014_39</t>
  </si>
  <si>
    <t>OC1014_40</t>
  </si>
  <si>
    <t>OC1014_41</t>
  </si>
  <si>
    <t>OC1014_42</t>
  </si>
  <si>
    <t>OC1014_43</t>
  </si>
  <si>
    <t>OC1014_44</t>
  </si>
  <si>
    <t>OC1014_45</t>
  </si>
  <si>
    <t>OC1014_46</t>
  </si>
  <si>
    <t>OC1014_47</t>
  </si>
  <si>
    <t>OC1014_48</t>
  </si>
  <si>
    <t>OC1017_1</t>
  </si>
  <si>
    <t>Grt-metapelitic granulite</t>
  </si>
  <si>
    <t>OC1017_2</t>
  </si>
  <si>
    <t>OC1017_3</t>
  </si>
  <si>
    <t>OC1017_4</t>
  </si>
  <si>
    <t>OC1017_5</t>
  </si>
  <si>
    <t>OC1017_6</t>
  </si>
  <si>
    <t>OC1017_7</t>
  </si>
  <si>
    <t>OC1017_8</t>
  </si>
  <si>
    <t>OC1017_9</t>
  </si>
  <si>
    <t>OC1017_10</t>
  </si>
  <si>
    <t>OC1017_11</t>
  </si>
  <si>
    <t>OC1017_12</t>
  </si>
  <si>
    <t>OC1017_13</t>
  </si>
  <si>
    <t>OC1017_14</t>
  </si>
  <si>
    <t>OC1017_15</t>
  </si>
  <si>
    <t>OC1017_16</t>
  </si>
  <si>
    <t>OC1017_17</t>
  </si>
  <si>
    <t>OC1017_18</t>
  </si>
  <si>
    <t>OC1017_19</t>
  </si>
  <si>
    <t>OC1017_20</t>
  </si>
  <si>
    <t>OC1017_21</t>
  </si>
  <si>
    <t>OC1017_22</t>
  </si>
  <si>
    <t>OC1017_23</t>
  </si>
  <si>
    <t>OC1017_24</t>
  </si>
  <si>
    <t>OC1017_25</t>
  </si>
  <si>
    <t>OC1017_26</t>
  </si>
  <si>
    <t>OC1017_27</t>
  </si>
  <si>
    <t>OC1017_28</t>
  </si>
  <si>
    <t>OC1017_29</t>
  </si>
  <si>
    <t>OC1017_30</t>
  </si>
  <si>
    <t>OC1017_31</t>
  </si>
  <si>
    <t>OC1017_32</t>
  </si>
  <si>
    <t>OC1017_33</t>
  </si>
  <si>
    <t>OC1017_34</t>
  </si>
  <si>
    <t>OC1017_35</t>
  </si>
  <si>
    <t>OC1017_36</t>
  </si>
  <si>
    <t>OC1017_37</t>
  </si>
  <si>
    <t>OC1017_38</t>
  </si>
  <si>
    <t>OC1017_39</t>
  </si>
  <si>
    <t>OC1017_40</t>
  </si>
  <si>
    <t>OC1017_41</t>
  </si>
  <si>
    <t>OC1017_42</t>
  </si>
  <si>
    <t>OC1017_43</t>
  </si>
  <si>
    <t>OC1017_44</t>
  </si>
  <si>
    <t>OC1017_45</t>
  </si>
  <si>
    <t>OC1017_46</t>
  </si>
  <si>
    <t>OC1017_47</t>
  </si>
  <si>
    <t>OC1017_48</t>
  </si>
  <si>
    <t>OC1017_49</t>
  </si>
  <si>
    <t>OC1017_50</t>
  </si>
  <si>
    <t>OC1017_51</t>
  </si>
  <si>
    <t>OC1017_52</t>
  </si>
  <si>
    <t>OC1017_53</t>
  </si>
  <si>
    <t>OC1017_54</t>
  </si>
  <si>
    <t>OC1017_55</t>
  </si>
  <si>
    <t>OC1017_56</t>
  </si>
  <si>
    <t>OC1017_57</t>
  </si>
  <si>
    <t>OC1017_58</t>
  </si>
  <si>
    <t>OC1017_59</t>
  </si>
  <si>
    <t>OC1017_60</t>
  </si>
  <si>
    <t>OC1017_61</t>
  </si>
  <si>
    <t>OC1017_62</t>
  </si>
  <si>
    <t>OC1017_63</t>
  </si>
  <si>
    <t>OC1017_64</t>
  </si>
  <si>
    <t>OC1017_65</t>
  </si>
  <si>
    <t>OC1017_66</t>
  </si>
  <si>
    <t>OC1017_67</t>
  </si>
  <si>
    <t>OC1017_68</t>
  </si>
  <si>
    <t>OC1017_69</t>
  </si>
  <si>
    <t>OC1017_70</t>
  </si>
  <si>
    <t>OC1017_71</t>
  </si>
  <si>
    <t>OC1017_72</t>
  </si>
  <si>
    <t>OC1017_73</t>
  </si>
  <si>
    <t>OC1017_74</t>
  </si>
  <si>
    <t>OC1017_75</t>
  </si>
  <si>
    <t>OAX07-4</t>
  </si>
  <si>
    <t>OAX07-5</t>
  </si>
  <si>
    <r>
      <t>𝜀Hf(t)</t>
    </r>
    <r>
      <rPr>
        <b/>
        <vertAlign val="superscript"/>
        <sz val="12"/>
        <color theme="1"/>
        <rFont val="Arial"/>
        <family val="2"/>
      </rPr>
      <t>1</t>
    </r>
  </si>
  <si>
    <r>
      <t>T</t>
    </r>
    <r>
      <rPr>
        <b/>
        <vertAlign val="subscript"/>
        <sz val="12"/>
        <color theme="1"/>
        <rFont val="Arial"/>
        <family val="2"/>
      </rPr>
      <t>DM1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(Ma)</t>
    </r>
  </si>
  <si>
    <r>
      <t>T</t>
    </r>
    <r>
      <rPr>
        <b/>
        <vertAlign val="subscript"/>
        <sz val="12"/>
        <color theme="1"/>
        <rFont val="Arial"/>
        <family val="2"/>
      </rPr>
      <t>DM2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 (Ma)</t>
    </r>
  </si>
  <si>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T</t>
    </r>
    <r>
      <rPr>
        <vertAlign val="subscript"/>
        <sz val="12"/>
        <color theme="1"/>
        <rFont val="Arial"/>
        <family val="2"/>
      </rPr>
      <t>DM1</t>
    </r>
    <r>
      <rPr>
        <sz val="12"/>
        <color theme="1"/>
        <rFont val="Arial"/>
        <family val="2"/>
      </rPr>
      <t xml:space="preserve"> = (1/λ) * ln{[((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Hf/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>Hf)</t>
    </r>
    <r>
      <rPr>
        <vertAlign val="subscript"/>
        <sz val="12"/>
        <color theme="1"/>
        <rFont val="Arial"/>
        <family val="2"/>
      </rPr>
      <t>zirc</t>
    </r>
    <r>
      <rPr>
        <sz val="12"/>
        <color theme="1"/>
        <rFont val="Arial"/>
        <family val="2"/>
      </rPr>
      <t xml:space="preserve"> - (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Hf/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>Hf)</t>
    </r>
    <r>
      <rPr>
        <vertAlign val="subscript"/>
        <sz val="12"/>
        <color theme="1"/>
        <rFont val="Arial"/>
        <family val="2"/>
      </rPr>
      <t>DM</t>
    </r>
    <r>
      <rPr>
        <sz val="12"/>
        <color theme="1"/>
        <rFont val="Arial"/>
        <family val="2"/>
      </rPr>
      <t>)/((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Lu/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>Hf)</t>
    </r>
    <r>
      <rPr>
        <vertAlign val="subscript"/>
        <sz val="12"/>
        <color theme="1"/>
        <rFont val="Arial"/>
        <family val="2"/>
      </rPr>
      <t>zirc</t>
    </r>
    <r>
      <rPr>
        <sz val="12"/>
        <color theme="1"/>
        <rFont val="Arial"/>
        <family val="2"/>
      </rPr>
      <t xml:space="preserve"> - (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Lu/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>Hf)</t>
    </r>
    <r>
      <rPr>
        <vertAlign val="subscript"/>
        <sz val="12"/>
        <color theme="1"/>
        <rFont val="Arial"/>
        <family val="2"/>
      </rPr>
      <t>DM</t>
    </r>
    <r>
      <rPr>
        <sz val="12"/>
        <color theme="1"/>
        <rFont val="Arial"/>
        <family val="2"/>
      </rPr>
      <t xml:space="preserve">)]+1}. Present day DM values: 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Lu/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 xml:space="preserve">Hf = 0.0384 and 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Hf/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>Hf = 0.28325 (</t>
    </r>
    <r>
      <rPr>
        <sz val="12"/>
        <color theme="4"/>
        <rFont val="Arial"/>
        <family val="2"/>
      </rPr>
      <t>Griffin et al. 2000</t>
    </r>
    <r>
      <rPr>
        <sz val="12"/>
        <color theme="1"/>
        <rFont val="Arial"/>
        <family val="2"/>
      </rPr>
      <t>). λ = 1.867 x 10</t>
    </r>
    <r>
      <rPr>
        <vertAlign val="superscript"/>
        <sz val="12"/>
        <color theme="1"/>
        <rFont val="Arial"/>
        <family val="2"/>
      </rPr>
      <t>-11</t>
    </r>
    <r>
      <rPr>
        <sz val="12"/>
        <color theme="1"/>
        <rFont val="Arial"/>
        <family val="2"/>
      </rPr>
      <t xml:space="preserve"> (</t>
    </r>
    <r>
      <rPr>
        <sz val="12"/>
        <color theme="4"/>
        <rFont val="Arial"/>
        <family val="2"/>
      </rPr>
      <t>Scherer et al. 2001</t>
    </r>
    <r>
      <rPr>
        <sz val="12"/>
        <color theme="1"/>
        <rFont val="Arial"/>
        <family val="2"/>
      </rPr>
      <t xml:space="preserve">; </t>
    </r>
    <r>
      <rPr>
        <sz val="12"/>
        <color theme="4"/>
        <rFont val="Arial"/>
        <family val="2"/>
      </rPr>
      <t>Söderlund et al. 2004</t>
    </r>
    <r>
      <rPr>
        <sz val="12"/>
        <color theme="1"/>
        <rFont val="Arial"/>
        <family val="2"/>
      </rPr>
      <t xml:space="preserve">). </t>
    </r>
  </si>
  <si>
    <r>
      <rPr>
        <vertAlign val="superscript"/>
        <sz val="12"/>
        <color rgb="FF141413"/>
        <rFont val="Arial"/>
        <family val="2"/>
      </rPr>
      <t>3</t>
    </r>
    <r>
      <rPr>
        <sz val="12"/>
        <color rgb="FF141413"/>
        <rFont val="Arial"/>
        <family val="2"/>
      </rPr>
      <t>T</t>
    </r>
    <r>
      <rPr>
        <vertAlign val="subscript"/>
        <sz val="12"/>
        <color rgb="FF141413"/>
        <rFont val="Arial"/>
        <family val="2"/>
      </rPr>
      <t>DM2</t>
    </r>
    <r>
      <rPr>
        <sz val="12"/>
        <color rgb="FF141413"/>
        <rFont val="Arial"/>
        <family val="2"/>
      </rPr>
      <t xml:space="preserve"> = (1/λ)*ln(1 + m), where m = {(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Hf/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 xml:space="preserve">DM </t>
    </r>
    <r>
      <rPr>
        <sz val="12"/>
        <color rgb="FF141413"/>
        <rFont val="Arial"/>
        <family val="2"/>
      </rPr>
      <t>- [(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Hf/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>i,zirc</t>
    </r>
    <r>
      <rPr>
        <sz val="12"/>
        <color rgb="FF141413"/>
        <rFont val="Arial"/>
        <family val="2"/>
      </rPr>
      <t xml:space="preserve"> + 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Lu/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>avg. crust</t>
    </r>
    <r>
      <rPr>
        <sz val="12"/>
        <color rgb="FF141413"/>
        <rFont val="Arial"/>
        <family val="2"/>
      </rPr>
      <t xml:space="preserve"> * (e</t>
    </r>
    <r>
      <rPr>
        <vertAlign val="superscript"/>
        <sz val="12"/>
        <color rgb="FF141413"/>
        <rFont val="Arial"/>
        <family val="2"/>
      </rPr>
      <t xml:space="preserve">λt </t>
    </r>
    <r>
      <rPr>
        <sz val="12"/>
        <color rgb="FF141413"/>
        <rFont val="Arial"/>
        <family val="2"/>
      </rPr>
      <t>- 1)]}/{(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Lu/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 xml:space="preserve">DM </t>
    </r>
    <r>
      <rPr>
        <sz val="12"/>
        <color rgb="FF141413"/>
        <rFont val="Arial"/>
        <family val="2"/>
      </rPr>
      <t>- 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Lu/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>avg. crust</t>
    </r>
    <r>
      <rPr>
        <sz val="12"/>
        <color rgb="FF141413"/>
        <rFont val="Arial"/>
        <family val="2"/>
      </rPr>
      <t>} (</t>
    </r>
    <r>
      <rPr>
        <sz val="12"/>
        <color theme="4"/>
        <rFont val="Arial"/>
        <family val="2"/>
      </rPr>
      <t>Weber et al., 2012</t>
    </r>
    <r>
      <rPr>
        <sz val="12"/>
        <color rgb="FF141413"/>
        <rFont val="Arial"/>
        <family val="2"/>
      </rPr>
      <t>). (</t>
    </r>
    <r>
      <rPr>
        <vertAlign val="superscript"/>
        <sz val="12"/>
        <color rgb="FF141413"/>
        <rFont val="Arial"/>
        <family val="2"/>
      </rPr>
      <t>176</t>
    </r>
    <r>
      <rPr>
        <sz val="12"/>
        <color rgb="FF141413"/>
        <rFont val="Arial"/>
        <family val="2"/>
      </rPr>
      <t>Lu/</t>
    </r>
    <r>
      <rPr>
        <vertAlign val="superscript"/>
        <sz val="12"/>
        <color rgb="FF141413"/>
        <rFont val="Arial"/>
        <family val="2"/>
      </rPr>
      <t>177</t>
    </r>
    <r>
      <rPr>
        <sz val="12"/>
        <color rgb="FF141413"/>
        <rFont val="Arial"/>
        <family val="2"/>
      </rPr>
      <t>Hf)</t>
    </r>
    <r>
      <rPr>
        <vertAlign val="subscript"/>
        <sz val="12"/>
        <color rgb="FF141413"/>
        <rFont val="Arial"/>
        <family val="2"/>
      </rPr>
      <t>avg. crust</t>
    </r>
    <r>
      <rPr>
        <sz val="12"/>
        <color rgb="FF141413"/>
        <rFont val="Arial"/>
        <family val="2"/>
      </rPr>
      <t xml:space="preserve"> = 0.015 (</t>
    </r>
    <r>
      <rPr>
        <sz val="12"/>
        <color theme="4"/>
        <rFont val="Arial"/>
        <family val="2"/>
      </rPr>
      <t>Griffin et al., 2002</t>
    </r>
    <r>
      <rPr>
        <sz val="12"/>
        <color rgb="FF141413"/>
        <rFont val="Arial"/>
        <family val="2"/>
      </rPr>
      <t xml:space="preserve">). </t>
    </r>
  </si>
  <si>
    <t>Solari_et_al_2021: 10.1130/2020.2546(03)</t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</si>
  <si>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𝜀Hf(0) and 𝜀Hf(t) values were calculated using the CHUR parameters from </t>
    </r>
    <r>
      <rPr>
        <sz val="12"/>
        <color theme="4"/>
        <rFont val="Arial"/>
        <family val="2"/>
      </rPr>
      <t>Bouvier et al. (2008)</t>
    </r>
    <r>
      <rPr>
        <sz val="12"/>
        <color theme="1"/>
        <rFont val="Arial"/>
        <family val="2"/>
      </rPr>
      <t xml:space="preserve">: 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Lu/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 xml:space="preserve">Hf = 0.0336 and </t>
    </r>
    <r>
      <rPr>
        <vertAlign val="superscript"/>
        <sz val="12"/>
        <color theme="1"/>
        <rFont val="Arial"/>
        <family val="2"/>
      </rPr>
      <t>176</t>
    </r>
    <r>
      <rPr>
        <sz val="12"/>
        <color theme="1"/>
        <rFont val="Arial"/>
        <family val="2"/>
      </rPr>
      <t>Hf/</t>
    </r>
    <r>
      <rPr>
        <vertAlign val="superscript"/>
        <sz val="12"/>
        <color theme="1"/>
        <rFont val="Arial"/>
        <family val="2"/>
      </rPr>
      <t>177</t>
    </r>
    <r>
      <rPr>
        <sz val="12"/>
        <color theme="1"/>
        <rFont val="Arial"/>
        <family val="2"/>
      </rPr>
      <t xml:space="preserve">Hf = 0.282785. </t>
    </r>
  </si>
  <si>
    <t>Age (Ma)</t>
  </si>
  <si>
    <t>Rb (ppm)</t>
  </si>
  <si>
    <t>Sr (ppm)</t>
  </si>
  <si>
    <t>𝜀Sr(t)</t>
  </si>
  <si>
    <t>Sm (ppm)</t>
  </si>
  <si>
    <t>Nd (ppm)</t>
  </si>
  <si>
    <t>𝜀Nd(0)</t>
  </si>
  <si>
    <t>𝜀Nd(t)</t>
  </si>
  <si>
    <t>Pb (ppm)</t>
  </si>
  <si>
    <t>Th (ppm)</t>
  </si>
  <si>
    <t>U (ppm)</t>
  </si>
  <si>
    <t>Reference: doi</t>
  </si>
  <si>
    <t>Sample</t>
  </si>
  <si>
    <t>Novillo Complex</t>
  </si>
  <si>
    <r>
      <rPr>
        <b/>
        <vertAlign val="superscript"/>
        <sz val="12"/>
        <color theme="1"/>
        <rFont val="Arial"/>
        <family val="2"/>
      </rPr>
      <t>87</t>
    </r>
    <r>
      <rPr>
        <b/>
        <sz val="12"/>
        <color theme="1"/>
        <rFont val="Arial"/>
        <family val="2"/>
      </rPr>
      <t>Rb/</t>
    </r>
    <r>
      <rPr>
        <b/>
        <vertAlign val="superscript"/>
        <sz val="12"/>
        <color theme="1"/>
        <rFont val="Arial"/>
        <family val="2"/>
      </rPr>
      <t>86</t>
    </r>
    <r>
      <rPr>
        <b/>
        <sz val="12"/>
        <color theme="1"/>
        <rFont val="Arial"/>
        <family val="2"/>
      </rPr>
      <t>Sr (m)</t>
    </r>
  </si>
  <si>
    <r>
      <rPr>
        <b/>
        <vertAlign val="superscript"/>
        <sz val="12"/>
        <color theme="1"/>
        <rFont val="Arial"/>
        <family val="2"/>
      </rPr>
      <t>87</t>
    </r>
    <r>
      <rPr>
        <b/>
        <sz val="12"/>
        <color theme="1"/>
        <rFont val="Arial"/>
        <family val="2"/>
      </rPr>
      <t>Sr/</t>
    </r>
    <r>
      <rPr>
        <b/>
        <vertAlign val="superscript"/>
        <sz val="12"/>
        <color theme="1"/>
        <rFont val="Arial"/>
        <family val="2"/>
      </rPr>
      <t>86</t>
    </r>
    <r>
      <rPr>
        <b/>
        <sz val="12"/>
        <color theme="1"/>
        <rFont val="Arial"/>
        <family val="2"/>
      </rPr>
      <t>Sr (m)</t>
    </r>
  </si>
  <si>
    <r>
      <t>(</t>
    </r>
    <r>
      <rPr>
        <b/>
        <vertAlign val="superscript"/>
        <sz val="12"/>
        <color theme="1"/>
        <rFont val="Arial"/>
        <family val="2"/>
      </rPr>
      <t>87</t>
    </r>
    <r>
      <rPr>
        <b/>
        <sz val="12"/>
        <color theme="1"/>
        <rFont val="Arial"/>
        <family val="2"/>
      </rPr>
      <t>Sr/</t>
    </r>
    <r>
      <rPr>
        <b/>
        <vertAlign val="superscript"/>
        <sz val="12"/>
        <color theme="1"/>
        <rFont val="Arial"/>
        <family val="2"/>
      </rPr>
      <t>86</t>
    </r>
    <r>
      <rPr>
        <b/>
        <sz val="12"/>
        <color theme="1"/>
        <rFont val="Arial"/>
        <family val="2"/>
      </rPr>
      <t>Sr)</t>
    </r>
    <r>
      <rPr>
        <b/>
        <vertAlign val="subscript"/>
        <sz val="12"/>
        <color theme="1"/>
        <rFont val="Arial"/>
        <family val="2"/>
      </rPr>
      <t>i</t>
    </r>
  </si>
  <si>
    <r>
      <rPr>
        <b/>
        <vertAlign val="superscript"/>
        <sz val="12"/>
        <color theme="1"/>
        <rFont val="Arial"/>
        <family val="2"/>
      </rPr>
      <t>147</t>
    </r>
    <r>
      <rPr>
        <b/>
        <sz val="12"/>
        <color theme="1"/>
        <rFont val="Arial"/>
        <family val="2"/>
      </rPr>
      <t>Sm/</t>
    </r>
    <r>
      <rPr>
        <b/>
        <vertAlign val="superscript"/>
        <sz val="12"/>
        <color theme="1"/>
        <rFont val="Arial"/>
        <family val="2"/>
      </rPr>
      <t>144</t>
    </r>
    <r>
      <rPr>
        <b/>
        <sz val="12"/>
        <color theme="1"/>
        <rFont val="Arial"/>
        <family val="2"/>
      </rPr>
      <t>Nd</t>
    </r>
  </si>
  <si>
    <r>
      <rPr>
        <b/>
        <vertAlign val="superscript"/>
        <sz val="12"/>
        <color theme="1"/>
        <rFont val="Arial"/>
        <family val="2"/>
      </rPr>
      <t>143</t>
    </r>
    <r>
      <rPr>
        <b/>
        <sz val="12"/>
        <color theme="1"/>
        <rFont val="Arial"/>
        <family val="2"/>
      </rPr>
      <t>Nd/</t>
    </r>
    <r>
      <rPr>
        <b/>
        <vertAlign val="superscript"/>
        <sz val="12"/>
        <color theme="1"/>
        <rFont val="Arial"/>
        <family val="2"/>
      </rPr>
      <t>144</t>
    </r>
    <r>
      <rPr>
        <b/>
        <sz val="12"/>
        <color theme="1"/>
        <rFont val="Arial"/>
        <family val="2"/>
      </rPr>
      <t>Nd (m)</t>
    </r>
  </si>
  <si>
    <r>
      <t>(</t>
    </r>
    <r>
      <rPr>
        <b/>
        <vertAlign val="superscript"/>
        <sz val="12"/>
        <color theme="1"/>
        <rFont val="Arial"/>
        <family val="2"/>
      </rPr>
      <t>143</t>
    </r>
    <r>
      <rPr>
        <b/>
        <sz val="12"/>
        <color theme="1"/>
        <rFont val="Arial"/>
        <family val="2"/>
      </rPr>
      <t>Nd/</t>
    </r>
    <r>
      <rPr>
        <b/>
        <vertAlign val="superscript"/>
        <sz val="12"/>
        <color theme="1"/>
        <rFont val="Arial"/>
        <family val="2"/>
      </rPr>
      <t>144</t>
    </r>
    <r>
      <rPr>
        <b/>
        <sz val="12"/>
        <color theme="1"/>
        <rFont val="Arial"/>
        <family val="2"/>
      </rPr>
      <t>Nd)</t>
    </r>
    <r>
      <rPr>
        <b/>
        <vertAlign val="subscript"/>
        <sz val="12"/>
        <color theme="1"/>
        <rFont val="Arial"/>
        <family val="2"/>
      </rPr>
      <t>i</t>
    </r>
  </si>
  <si>
    <r>
      <t>T</t>
    </r>
    <r>
      <rPr>
        <b/>
        <vertAlign val="subscript"/>
        <sz val="12"/>
        <color theme="1"/>
        <rFont val="Arial"/>
        <family val="2"/>
      </rPr>
      <t>DM</t>
    </r>
  </si>
  <si>
    <r>
      <rPr>
        <b/>
        <vertAlign val="superscript"/>
        <sz val="12"/>
        <color theme="1"/>
        <rFont val="Arial"/>
        <family val="2"/>
      </rPr>
      <t>206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 (m)</t>
    </r>
  </si>
  <si>
    <r>
      <rPr>
        <b/>
        <vertAlign val="superscript"/>
        <sz val="12"/>
        <color theme="1"/>
        <rFont val="Arial"/>
        <family val="2"/>
      </rPr>
      <t>207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 (m)</t>
    </r>
  </si>
  <si>
    <r>
      <rPr>
        <b/>
        <vertAlign val="superscript"/>
        <sz val="12"/>
        <color theme="1"/>
        <rFont val="Arial"/>
        <family val="2"/>
      </rPr>
      <t>208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 (m)</t>
    </r>
  </si>
  <si>
    <r>
      <t>(</t>
    </r>
    <r>
      <rPr>
        <b/>
        <vertAlign val="superscript"/>
        <sz val="12"/>
        <color theme="1"/>
        <rFont val="Arial"/>
        <family val="2"/>
      </rPr>
      <t>206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Pb)</t>
    </r>
    <r>
      <rPr>
        <b/>
        <vertAlign val="subscript"/>
        <sz val="12"/>
        <color theme="1"/>
        <rFont val="Arial"/>
        <family val="2"/>
      </rPr>
      <t>i</t>
    </r>
  </si>
  <si>
    <r>
      <t>(</t>
    </r>
    <r>
      <rPr>
        <b/>
        <vertAlign val="superscript"/>
        <sz val="12"/>
        <color theme="1"/>
        <rFont val="Arial"/>
        <family val="2"/>
      </rPr>
      <t>207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Pb)</t>
    </r>
    <r>
      <rPr>
        <b/>
        <vertAlign val="subscript"/>
        <sz val="12"/>
        <color theme="1"/>
        <rFont val="Arial"/>
        <family val="2"/>
      </rPr>
      <t>i</t>
    </r>
  </si>
  <si>
    <r>
      <t>(</t>
    </r>
    <r>
      <rPr>
        <b/>
        <vertAlign val="superscript"/>
        <sz val="12"/>
        <color theme="1"/>
        <rFont val="Arial"/>
        <family val="2"/>
      </rPr>
      <t>208</t>
    </r>
    <r>
      <rPr>
        <b/>
        <sz val="12"/>
        <color theme="1"/>
        <rFont val="Arial"/>
        <family val="2"/>
      </rPr>
      <t>Pb/</t>
    </r>
    <r>
      <rPr>
        <b/>
        <vertAlign val="superscript"/>
        <sz val="12"/>
        <color theme="1"/>
        <rFont val="Arial"/>
        <family val="2"/>
      </rPr>
      <t>204</t>
    </r>
    <r>
      <rPr>
        <b/>
        <sz val="12"/>
        <color theme="1"/>
        <rFont val="Arial"/>
        <family val="2"/>
      </rPr>
      <t>Pb)</t>
    </r>
    <r>
      <rPr>
        <b/>
        <vertAlign val="subscript"/>
        <sz val="12"/>
        <color theme="1"/>
        <rFont val="Arial"/>
        <family val="2"/>
      </rPr>
      <t>i</t>
    </r>
  </si>
  <si>
    <r>
      <t xml:space="preserve">𝜀Nd(t) values were obtained using CHUR parameters: </t>
    </r>
    <r>
      <rPr>
        <vertAlign val="superscript"/>
        <sz val="12"/>
        <color theme="1"/>
        <rFont val="Arial"/>
        <family val="2"/>
      </rPr>
      <t>147</t>
    </r>
    <r>
      <rPr>
        <sz val="12"/>
        <color theme="1"/>
        <rFont val="Arial"/>
        <family val="2"/>
      </rPr>
      <t>Sm/</t>
    </r>
    <r>
      <rPr>
        <vertAlign val="superscript"/>
        <sz val="12"/>
        <color theme="1"/>
        <rFont val="Arial"/>
        <family val="2"/>
      </rPr>
      <t>144</t>
    </r>
    <r>
      <rPr>
        <sz val="12"/>
        <color theme="1"/>
        <rFont val="Arial"/>
        <family val="2"/>
      </rPr>
      <t xml:space="preserve">Nd = 0.1960 and </t>
    </r>
    <r>
      <rPr>
        <vertAlign val="superscript"/>
        <sz val="12"/>
        <color theme="1"/>
        <rFont val="Arial"/>
        <family val="2"/>
      </rPr>
      <t>143</t>
    </r>
    <r>
      <rPr>
        <sz val="12"/>
        <color theme="1"/>
        <rFont val="Arial"/>
        <family val="2"/>
      </rPr>
      <t>Nd/</t>
    </r>
    <r>
      <rPr>
        <vertAlign val="superscript"/>
        <sz val="12"/>
        <color theme="1"/>
        <rFont val="Arial"/>
        <family val="2"/>
      </rPr>
      <t>144</t>
    </r>
    <r>
      <rPr>
        <sz val="12"/>
        <color theme="1"/>
        <rFont val="Arial"/>
        <family val="2"/>
      </rPr>
      <t>Nd = 0.512630 (Bouvier et al., 2008). Modal ages (T</t>
    </r>
    <r>
      <rPr>
        <vertAlign val="subscript"/>
        <sz val="12"/>
        <color theme="1"/>
        <rFont val="Arial"/>
        <family val="2"/>
      </rPr>
      <t>DM</t>
    </r>
    <r>
      <rPr>
        <sz val="12"/>
        <color theme="1"/>
        <rFont val="Arial"/>
        <family val="2"/>
      </rPr>
      <t xml:space="preserve">) were calculated using the present day DM values: </t>
    </r>
    <r>
      <rPr>
        <vertAlign val="superscript"/>
        <sz val="12"/>
        <color theme="1"/>
        <rFont val="Arial"/>
        <family val="2"/>
      </rPr>
      <t>147</t>
    </r>
    <r>
      <rPr>
        <sz val="12"/>
        <color theme="1"/>
        <rFont val="Arial"/>
        <family val="2"/>
      </rPr>
      <t>Sm/</t>
    </r>
    <r>
      <rPr>
        <vertAlign val="superscript"/>
        <sz val="12"/>
        <color theme="1"/>
        <rFont val="Arial"/>
        <family val="2"/>
      </rPr>
      <t>144</t>
    </r>
    <r>
      <rPr>
        <sz val="12"/>
        <color theme="1"/>
        <rFont val="Arial"/>
        <family val="2"/>
      </rPr>
      <t xml:space="preserve">Nd = 0.222 and </t>
    </r>
    <r>
      <rPr>
        <vertAlign val="superscript"/>
        <sz val="12"/>
        <color theme="1"/>
        <rFont val="Arial"/>
        <family val="2"/>
      </rPr>
      <t>143</t>
    </r>
    <r>
      <rPr>
        <sz val="12"/>
        <color theme="1"/>
        <rFont val="Arial"/>
        <family val="2"/>
      </rPr>
      <t>Nd/</t>
    </r>
    <r>
      <rPr>
        <vertAlign val="superscript"/>
        <sz val="12"/>
        <color theme="1"/>
        <rFont val="Arial"/>
        <family val="2"/>
      </rPr>
      <t>144</t>
    </r>
    <r>
      <rPr>
        <sz val="12"/>
        <color theme="1"/>
        <rFont val="Arial"/>
        <family val="2"/>
      </rPr>
      <t>Nd = 0.513114 (Michard et al., 1985). λ = 6.54x10^</t>
    </r>
    <r>
      <rPr>
        <vertAlign val="superscript"/>
        <sz val="12"/>
        <color theme="1"/>
        <rFont val="Arial"/>
        <family val="2"/>
      </rPr>
      <t xml:space="preserve">-12 </t>
    </r>
    <r>
      <rPr>
        <sz val="12"/>
        <color theme="1"/>
        <rFont val="Arial"/>
        <family val="2"/>
      </rPr>
      <t xml:space="preserve">(Lugmair and Marti, 1978). </t>
    </r>
  </si>
  <si>
    <t>PJL1</t>
  </si>
  <si>
    <t>Anorthosite-gabbroic series</t>
  </si>
  <si>
    <t>PJL4</t>
  </si>
  <si>
    <t>PJL5</t>
  </si>
  <si>
    <t>PJL6</t>
  </si>
  <si>
    <t>PJL14</t>
  </si>
  <si>
    <t>N-6</t>
  </si>
  <si>
    <t>N-14</t>
  </si>
  <si>
    <t>GNL-09</t>
  </si>
  <si>
    <t>Metagranite</t>
  </si>
  <si>
    <t>GNL-23</t>
  </si>
  <si>
    <t>Meta-anorthosite</t>
  </si>
  <si>
    <t>GNL-32</t>
  </si>
  <si>
    <t>GLP-09</t>
  </si>
  <si>
    <t>GNL-24</t>
  </si>
  <si>
    <t>Ferrodiorite</t>
  </si>
  <si>
    <t>GNL-31</t>
  </si>
  <si>
    <t>GNL-33</t>
  </si>
  <si>
    <t>PCY71</t>
  </si>
  <si>
    <t>Meta-anortosite</t>
  </si>
  <si>
    <t>AC58</t>
  </si>
  <si>
    <t>Meta-leucogabbro</t>
  </si>
  <si>
    <t>AC09B</t>
  </si>
  <si>
    <t>Meta-OAGN</t>
  </si>
  <si>
    <t>PCY33a</t>
  </si>
  <si>
    <t>Granodioritic orthogneiss</t>
  </si>
  <si>
    <t>CS141,99</t>
  </si>
  <si>
    <t>Anorthosite (GLA)</t>
  </si>
  <si>
    <t>CS143,99</t>
  </si>
  <si>
    <t>Gabbro (GLA)</t>
  </si>
  <si>
    <t>CS30,98</t>
  </si>
  <si>
    <t>Ferro-qtz-monzonite (AMC)</t>
  </si>
  <si>
    <t>CS04,00</t>
  </si>
  <si>
    <t>Granodiorite (AMC)</t>
  </si>
  <si>
    <t>CS06,00</t>
  </si>
  <si>
    <t>Trondhjemite (METCH)</t>
  </si>
  <si>
    <t>Lawlor_et_al_1999: 10.1016/S0301-9268(98)00108-9</t>
  </si>
  <si>
    <t>Cameron_et_al_2004: 10.1130/0-8137-1197-5.755</t>
  </si>
  <si>
    <t>Alemán-Gallardo_et_al_2019: 10.1016/j.jsames.2019.102382</t>
  </si>
  <si>
    <t>Valencia-Morales_2017: thesis</t>
  </si>
  <si>
    <t>Schulze_2011: thesis</t>
  </si>
  <si>
    <r>
      <t xml:space="preserve">𝜀Sr(t) values were obtained using the standard uniform reservoir (UR) parameters: </t>
    </r>
    <r>
      <rPr>
        <vertAlign val="superscript"/>
        <sz val="12"/>
        <color theme="1"/>
        <rFont val="Arial"/>
        <family val="2"/>
      </rPr>
      <t>87</t>
    </r>
    <r>
      <rPr>
        <sz val="12"/>
        <color theme="1"/>
        <rFont val="Arial"/>
        <family val="2"/>
      </rPr>
      <t>Rb/</t>
    </r>
    <r>
      <rPr>
        <vertAlign val="superscript"/>
        <sz val="12"/>
        <color theme="1"/>
        <rFont val="Arial"/>
        <family val="2"/>
      </rPr>
      <t>86</t>
    </r>
    <r>
      <rPr>
        <sz val="12"/>
        <color theme="1"/>
        <rFont val="Arial"/>
        <family val="2"/>
      </rPr>
      <t xml:space="preserve">Sr = 0.0839 and </t>
    </r>
    <r>
      <rPr>
        <vertAlign val="superscript"/>
        <sz val="12"/>
        <color theme="1"/>
        <rFont val="Arial"/>
        <family val="2"/>
      </rPr>
      <t>87</t>
    </r>
    <r>
      <rPr>
        <sz val="12"/>
        <color theme="1"/>
        <rFont val="Arial"/>
        <family val="2"/>
      </rPr>
      <t>Sr/</t>
    </r>
    <r>
      <rPr>
        <vertAlign val="superscript"/>
        <sz val="12"/>
        <color theme="1"/>
        <rFont val="Arial"/>
        <family val="2"/>
      </rPr>
      <t>86</t>
    </r>
    <r>
      <rPr>
        <sz val="12"/>
        <color theme="1"/>
        <rFont val="Arial"/>
        <family val="2"/>
      </rPr>
      <t>Sr = 0.7045 (DePaolo and Wasserburg, 1977). λ = 1.42x10^</t>
    </r>
    <r>
      <rPr>
        <vertAlign val="superscript"/>
        <sz val="12"/>
        <color theme="1"/>
        <rFont val="Arial"/>
        <family val="2"/>
      </rPr>
      <t xml:space="preserve">-11 </t>
    </r>
    <r>
      <rPr>
        <sz val="12"/>
        <color theme="1"/>
        <rFont val="Arial"/>
        <family val="2"/>
      </rPr>
      <t xml:space="preserve">(Steiger and Jäger, 1977). </t>
    </r>
  </si>
  <si>
    <t>PJL13</t>
  </si>
  <si>
    <t>PJL10</t>
  </si>
  <si>
    <t>PJL11</t>
  </si>
  <si>
    <t>PJL7</t>
  </si>
  <si>
    <t>PJL12</t>
  </si>
  <si>
    <t>PJL8</t>
  </si>
  <si>
    <t>PJL3</t>
  </si>
  <si>
    <t>PJL9</t>
  </si>
  <si>
    <t>PJL2</t>
  </si>
  <si>
    <t>Paragneiss</t>
  </si>
  <si>
    <t>Metatonalite</t>
  </si>
  <si>
    <t>Charnockite</t>
  </si>
  <si>
    <t>K-feldspar</t>
  </si>
  <si>
    <t>Plagioclase</t>
  </si>
  <si>
    <t>N-5</t>
  </si>
  <si>
    <t>N-10</t>
  </si>
  <si>
    <t>N-32</t>
  </si>
  <si>
    <t>K-feldspar from potassic granulite</t>
  </si>
  <si>
    <t>K-feldspar from granite</t>
  </si>
  <si>
    <t>K-feldspar from augen gneiss</t>
  </si>
  <si>
    <t>Plag from ferrogabbroic granulite</t>
  </si>
  <si>
    <t>Plag from mafic granulite</t>
  </si>
  <si>
    <t>Mafic granulite</t>
  </si>
  <si>
    <t>Granitic gneiss</t>
  </si>
  <si>
    <t>GNL-25</t>
  </si>
  <si>
    <t>GNL-28</t>
  </si>
  <si>
    <t>L2</t>
  </si>
  <si>
    <t>Leucosome</t>
  </si>
  <si>
    <t>GLP-30</t>
  </si>
  <si>
    <t>Meta-arkose/Amphibolite</t>
  </si>
  <si>
    <t>GLP-31</t>
  </si>
  <si>
    <t>GLP-32</t>
  </si>
  <si>
    <t>Felsic gneiss</t>
  </si>
  <si>
    <t>Alemán-Gallardo_et_al_2019: 10.1016/j.jsames.2019.102383</t>
  </si>
  <si>
    <t>Alemán-Gallardo_et_al_2019: 10.1016/j.jsames.2019.102384</t>
  </si>
  <si>
    <t>Alemán-Gallardo_et_al_2019: 10.1016/j.jsames.2019.102385</t>
  </si>
  <si>
    <t>Alemán-Gallardo_et_al_2019: 10.1016/j.jsames.2019.102386</t>
  </si>
  <si>
    <t>Alemán-Gallardo_et_al_2019: 10.1016/j.jsames.2019.102387</t>
  </si>
  <si>
    <t>Alemán-Gallardo_et_al_2019: 10.1016/j.jsames.2019.102388</t>
  </si>
  <si>
    <t>Alemán-Gallardo_et_al_2019: 10.1016/j.jsames.2019.102389</t>
  </si>
  <si>
    <t>Alemán-Gallardo_et_al_2019: 10.1016/j.jsames.2019.102390</t>
  </si>
  <si>
    <t>Alemán-Gallardo_et_al_2019: 10.1016/j.jsames.2019.102391</t>
  </si>
  <si>
    <t>Alemán-Gallardo_et_al_2019: 10.1016/j.jsames.2019.102392</t>
  </si>
  <si>
    <t>Alemán-Gallardo_et_al_2019: 10.1016/j.jsames.2019.102393</t>
  </si>
  <si>
    <t>Alemán-Gallardo_et_al_2019: 10.1016/j.jsames.2019.102394</t>
  </si>
  <si>
    <t>AC17</t>
  </si>
  <si>
    <t>AC73</t>
  </si>
  <si>
    <t>Granitic orthogneiss</t>
  </si>
  <si>
    <t>Metagranitoid</t>
  </si>
  <si>
    <t>Solari_et_al_2004: none</t>
  </si>
  <si>
    <t>OC9904</t>
  </si>
  <si>
    <t>Ferronorite</t>
  </si>
  <si>
    <t>OC0012</t>
  </si>
  <si>
    <t>OC0015</t>
  </si>
  <si>
    <t>OC0027</t>
  </si>
  <si>
    <t>Gabbro</t>
  </si>
  <si>
    <t>OC0066</t>
  </si>
  <si>
    <t>OC9810</t>
  </si>
  <si>
    <t>OC0016</t>
  </si>
  <si>
    <t>Garnet charnockite</t>
  </si>
  <si>
    <t>Garnet mangerite</t>
  </si>
  <si>
    <t>67A98</t>
  </si>
  <si>
    <t>67B98</t>
  </si>
  <si>
    <t>Melanosome</t>
  </si>
  <si>
    <t>Calcsilicate</t>
  </si>
  <si>
    <t>OC0013</t>
  </si>
  <si>
    <t>66B98</t>
  </si>
  <si>
    <t>66C98</t>
  </si>
  <si>
    <t>66D98</t>
  </si>
  <si>
    <t>Huitzo</t>
  </si>
  <si>
    <t>Mafic metasediment</t>
  </si>
  <si>
    <t>Garnet paragneiss</t>
  </si>
  <si>
    <t>Syenite orthogneiss</t>
  </si>
  <si>
    <t>Anorthosite-gabbro</t>
  </si>
  <si>
    <t>Main series</t>
  </si>
  <si>
    <t>Oaxaqueño (southern)</t>
  </si>
  <si>
    <t>Elizondo_Pacheco_et_al_2025: 10.1016/j.lithos.2025.108444</t>
  </si>
  <si>
    <t>Oaxaquia</t>
  </si>
  <si>
    <t>Río Hondo</t>
  </si>
  <si>
    <t>Grenvillian crustal block</t>
  </si>
  <si>
    <t>M2Cc_Zircon-05_Hf</t>
  </si>
  <si>
    <t>M2Cc_Zircon-16_Hf</t>
  </si>
  <si>
    <t>M2Cc_Zircon-17_Hf</t>
  </si>
  <si>
    <t>M2Cc_Zircon-18_Hf</t>
  </si>
  <si>
    <t>M2Cc_Zircon-23_Hf</t>
  </si>
  <si>
    <t>M2Cc_Zircon-32_Hf</t>
  </si>
  <si>
    <t>M2Cc_Zircon-35_Hf</t>
  </si>
  <si>
    <t>M2Cc_Zircon-46_Hf</t>
  </si>
  <si>
    <t>M2Cc_Zircon-49_Hf</t>
  </si>
  <si>
    <t>M2Cc_Zircon-52_Hf</t>
  </si>
  <si>
    <t>M2Cc_Zircon-76_Hf</t>
  </si>
  <si>
    <t>M2Cc_Zircon-78_Hf</t>
  </si>
  <si>
    <t>M1Ca_Zircon-16_Hf</t>
  </si>
  <si>
    <t>M1Ca_Zircon-19_Hf</t>
  </si>
  <si>
    <t>M1Ca_Zircon-21_Hf</t>
  </si>
  <si>
    <t>M1Ca_Zircon-28_Hf</t>
  </si>
  <si>
    <t>M1Ca_Zircon-37_Hf</t>
  </si>
  <si>
    <t>M1Ca_Zircon-38_Hf</t>
  </si>
  <si>
    <t>M1Ca_Zircon-45_Hf</t>
  </si>
  <si>
    <t>M1Ca_Zircon-47_Hf</t>
  </si>
  <si>
    <t>M1Ca_Zircon-48_Hf</t>
  </si>
  <si>
    <t>M1Ca_Zircon-50_Hf</t>
  </si>
  <si>
    <t>M1Ca_Zircon-53_Hf</t>
  </si>
  <si>
    <t>M1Ca_Zircon-55_Hf</t>
  </si>
  <si>
    <t>M1Cf_Zircon-05_Hf</t>
  </si>
  <si>
    <t>M1Cf_Zircon-08_Hf</t>
  </si>
  <si>
    <t>M1Cf_Zircon-26_Hf</t>
  </si>
  <si>
    <t>M1Cf_Zircon-29_Hf</t>
  </si>
  <si>
    <t>M1Cf_Zircon-34_Hf</t>
  </si>
  <si>
    <t>M1Cf_Zircon-45_Hf</t>
  </si>
  <si>
    <t>M1Cf_Zircon-49_Hf</t>
  </si>
  <si>
    <t>M1Cf_Zircon-55_Hf</t>
  </si>
  <si>
    <t>M1Cf_Zircon-57_Hf</t>
  </si>
  <si>
    <t>M1Cf_Zircon-59_Hf</t>
  </si>
  <si>
    <t>M1Cf_Zircon-65_Hf</t>
  </si>
  <si>
    <t>M1Ch_Zircon-10_Hf</t>
  </si>
  <si>
    <t>M1Ch_Zircon-12_Hf</t>
  </si>
  <si>
    <t>M1Ch_Zircon-24_Hf</t>
  </si>
  <si>
    <t>M1Ch_Zircon-28_Hf</t>
  </si>
  <si>
    <t>M1Ch_Zircon-29_Hf</t>
  </si>
  <si>
    <t>M1Ch_Zircon-32_Hf</t>
  </si>
  <si>
    <t>M1Ch_Zircon-39_Hf</t>
  </si>
  <si>
    <t>M1Ch_Zircon-44_Hf</t>
  </si>
  <si>
    <t>M1Ch_Zircon-45_Hf</t>
  </si>
  <si>
    <t>M1Ch_Zircon-47_Hf</t>
  </si>
  <si>
    <t>M1Ch_Zircon-56_Hf</t>
  </si>
  <si>
    <t>M1Ci_Zircon-04_Hf</t>
  </si>
  <si>
    <t>M1Ci_Zircon-06_Hf</t>
  </si>
  <si>
    <t>M1Ci_Zircon-07_Hf</t>
  </si>
  <si>
    <t>M1Ci_Zircon-13_Hf</t>
  </si>
  <si>
    <t>M1Ci_Zircon-14_Hf</t>
  </si>
  <si>
    <t>M1Ci_Zircon-16_Hf</t>
  </si>
  <si>
    <t>M1Ci_Zircon-23_Hf</t>
  </si>
  <si>
    <t>M1Ci_Zircon-36_Hf</t>
  </si>
  <si>
    <t>M1Ci_Zircon-40_Hf</t>
  </si>
  <si>
    <t>M1Ci_Zircon-46_Hf</t>
  </si>
  <si>
    <t>M1Ci_Zircon-62_Hf</t>
  </si>
  <si>
    <t>M1Ci_Zircon-63_Hf</t>
  </si>
  <si>
    <t>M50_Zircon-01_Hf</t>
  </si>
  <si>
    <t>M50_Zircon-02_Hf</t>
  </si>
  <si>
    <t>M50_Zircon-03_Hf</t>
  </si>
  <si>
    <t>M50_Zircon-04_Hf</t>
  </si>
  <si>
    <t>M50_Zircon-07_Hf</t>
  </si>
  <si>
    <t>M50_Zircon-08_Hf</t>
  </si>
  <si>
    <t>M50_Zircon-12_Hf</t>
  </si>
  <si>
    <t>M50_Zircon-13_Hf</t>
  </si>
  <si>
    <t>M50_Zircon-17_Hf</t>
  </si>
  <si>
    <t>M50_Zircon-18_Hf</t>
  </si>
  <si>
    <t>M50_Zircon-21_Hf</t>
  </si>
  <si>
    <t>M50_Zircon-22_Hf</t>
  </si>
  <si>
    <t>M50_Zircon-27_Hf</t>
  </si>
  <si>
    <t>M50_Zircon-28_Hf</t>
  </si>
  <si>
    <t>M50_Zircon-30_Hf</t>
  </si>
  <si>
    <t>M4Cb_Zircon-02_Hf</t>
  </si>
  <si>
    <t>M4Cb_Zircon-05_Hf</t>
  </si>
  <si>
    <t>M4Cb_Zircon-06_Hf</t>
  </si>
  <si>
    <t>M4Cb_Zircon-08_Hf</t>
  </si>
  <si>
    <t>M4Cb_Zircon-11_Hf</t>
  </si>
  <si>
    <t>M4Cb_Zircon-12_Hf</t>
  </si>
  <si>
    <t>M4Cb_Zircon-13_Hf</t>
  </si>
  <si>
    <t>M4Cb_Zircon-22_Hf</t>
  </si>
  <si>
    <t>M4Cb_Zircon-23_Hf</t>
  </si>
  <si>
    <t>M4Cb_Zircon-24_Hf</t>
  </si>
  <si>
    <t>M4Cb_Zircon-27_Hf</t>
  </si>
  <si>
    <t>M4Cb_Zircon-30_Hf</t>
  </si>
  <si>
    <t>M3Ce_Zircon-09_Hf</t>
  </si>
  <si>
    <t>M3Ce_Zircon-10_Hf</t>
  </si>
  <si>
    <t>M3Ce_Zircon-19_Hf</t>
  </si>
  <si>
    <t>M3Ce_Zircon-27_Hf</t>
  </si>
  <si>
    <t>M3Ce_Zircon-28_Hf</t>
  </si>
  <si>
    <t>M3Ce_Zircon-30_Hf</t>
  </si>
  <si>
    <t>M2Cb_Zircon-02_Hf</t>
  </si>
  <si>
    <t>M2Cb_Zircon-07_Hf</t>
  </si>
  <si>
    <t>M2Cb_Zircon-11_Hf</t>
  </si>
  <si>
    <t>M2Cb_Zircon-15_Hf</t>
  </si>
  <si>
    <t>M2Cb_Zircon-16_Hf</t>
  </si>
  <si>
    <t>M2Cb_Zircon-19_Hf</t>
  </si>
  <si>
    <t>M2Cb_Zircon-25_Hf</t>
  </si>
  <si>
    <t>M2Cb_Zircon-31_Hf</t>
  </si>
  <si>
    <t>M2Cb_Zircon-32_Hf</t>
  </si>
  <si>
    <t>M2Cb_Zircon-33_Hf</t>
  </si>
  <si>
    <t>Solari_et_al_2024: 10.22201/cgeo.20072902e.2024.1.1760</t>
  </si>
  <si>
    <t>Maya Block</t>
  </si>
  <si>
    <t>Guichicovi</t>
  </si>
  <si>
    <t>G23</t>
  </si>
  <si>
    <t>MEC1</t>
  </si>
  <si>
    <t>EMC1</t>
  </si>
  <si>
    <t>EMG1</t>
  </si>
  <si>
    <t>Metamonzonite</t>
  </si>
  <si>
    <t>OC1803B</t>
  </si>
  <si>
    <t>SFT1</t>
  </si>
  <si>
    <t>COC11</t>
  </si>
  <si>
    <t>Migmatitic paragneiss</t>
  </si>
  <si>
    <t>OC1008</t>
  </si>
  <si>
    <t>OC1802</t>
  </si>
  <si>
    <t>EMP1</t>
  </si>
  <si>
    <t>Calc-silicate rock</t>
  </si>
  <si>
    <t>EMCC1</t>
  </si>
  <si>
    <t>Marble</t>
  </si>
  <si>
    <t>OC2106</t>
  </si>
  <si>
    <t>1205-1b</t>
  </si>
  <si>
    <t>1203-2a</t>
  </si>
  <si>
    <t>Candelaria</t>
  </si>
  <si>
    <t>Orthogneiss (boudin)</t>
  </si>
  <si>
    <t>Weber_et_al_2018: 10.1016/j.lithos.2017.12.009</t>
  </si>
  <si>
    <t>Mariscal-Soconusco</t>
  </si>
  <si>
    <t>05-1b</t>
  </si>
  <si>
    <t>03-2a</t>
  </si>
  <si>
    <t>CH02</t>
  </si>
  <si>
    <t>CH03</t>
  </si>
  <si>
    <t>02-3</t>
  </si>
  <si>
    <t>CH-01</t>
  </si>
  <si>
    <t>NF-01</t>
  </si>
  <si>
    <t>TR-02</t>
  </si>
  <si>
    <t>González-Guzmán_Reneé_2016: thesis</t>
  </si>
  <si>
    <t>Mx04a</t>
  </si>
  <si>
    <t>Mx06-2</t>
  </si>
  <si>
    <t>Mx10-2</t>
  </si>
  <si>
    <t>GN1</t>
  </si>
  <si>
    <t>GN3</t>
  </si>
  <si>
    <t>CJ1a</t>
  </si>
  <si>
    <t>CJ4a</t>
  </si>
  <si>
    <t>TR02</t>
  </si>
  <si>
    <t>PAN14</t>
  </si>
  <si>
    <t>NF01</t>
  </si>
  <si>
    <t>CH01</t>
  </si>
  <si>
    <t>ACL-3-10</t>
  </si>
  <si>
    <t>AC1112GUA</t>
  </si>
  <si>
    <t>BRI1302ACB</t>
  </si>
  <si>
    <t>Anorthositic gneiss</t>
  </si>
  <si>
    <t>Oxide ore</t>
  </si>
  <si>
    <t>Weber_and_Köhler_1999: 10.1016/S0301-9268(99)00012-1</t>
  </si>
  <si>
    <t>Weber_and_Hecht_2000: none</t>
  </si>
  <si>
    <t>Estrada-Carmona_et_al_2012: 10.1080/00206814.2012.685553</t>
  </si>
  <si>
    <t>Cisneros de León_et_al_2017: 10.1016/j.precamres.2017.04.028</t>
  </si>
  <si>
    <t>G18-1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</si>
</sst>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"/>
    <numFmt numFmtId="166" formatCode="0.0000"/>
    <numFmt numFmtId="167" formatCode="0.000"/>
    <numFmt numFmtId="168" formatCode="yyyy\-m"/>
  </numFmts>
  <fonts count="18" x14ac:knownFonts="1">
    <font>
      <sz val="12"/>
      <color theme="1"/>
      <name val="Calibri"/>
      <family val="2"/>
      <scheme val="minor"/>
    </font>
    <font>
      <sz val="12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vertAlign val="subscript"/>
      <sz val="12"/>
      <color theme="1"/>
      <name val="Arial"/>
      <family val="2"/>
    </font>
    <font>
      <sz val="12"/>
      <color rgb="FF141413"/>
      <name val="Arial"/>
      <family val="2"/>
    </font>
    <font>
      <vertAlign val="subscript"/>
      <sz val="12"/>
      <color rgb="FF141413"/>
      <name val="Arial"/>
      <family val="2"/>
    </font>
    <font>
      <vertAlign val="superscript"/>
      <sz val="12"/>
      <color rgb="FF141413"/>
      <name val="Arial"/>
      <family val="2"/>
    </font>
    <font>
      <sz val="12"/>
      <color theme="4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AD67B"/>
        <bgColor rgb="FF5AD67B"/>
      </patternFill>
    </fill>
    <fill>
      <patternFill patternType="solid">
        <fgColor rgb="FF25C668"/>
        <bgColor rgb="FF5AD67B"/>
      </patternFill>
    </fill>
    <fill>
      <patternFill patternType="solid">
        <fgColor rgb="FF25C6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35">
    <xf numFmtId="0" fontId="0" fillId="0" borderId="0" xfId="0"/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5" applyNumberFormat="1" applyFont="1" applyAlignment="1">
      <alignment horizontal="center" vertical="center" wrapText="1"/>
    </xf>
    <xf numFmtId="0" fontId="6" fillId="0" borderId="0" xfId="5" applyFont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0" borderId="0" xfId="0" applyFont="1"/>
    <xf numFmtId="166" fontId="6" fillId="0" borderId="0" xfId="0" applyNumberFormat="1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2" fontId="6" fillId="0" borderId="0" xfId="5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8" fontId="11" fillId="0" borderId="0" xfId="0" quotePrefix="1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" fontId="6" fillId="0" borderId="0" xfId="0" quotePrefix="1" applyNumberFormat="1" applyFont="1" applyAlignment="1">
      <alignment horizontal="center" vertical="center"/>
    </xf>
    <xf numFmtId="166" fontId="6" fillId="0" borderId="0" xfId="5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</cellXfs>
  <cellStyles count="6">
    <cellStyle name="Normal" xfId="0" builtinId="0"/>
    <cellStyle name="Normal 2" xfId="1" xr:uid="{496B2757-9C92-0F43-ACC2-A68FEADDADAA}"/>
    <cellStyle name="Normal 2 2" xfId="5" xr:uid="{A459AF9F-6E84-D248-B445-C684E5AFBA1C}"/>
    <cellStyle name="Normal 3" xfId="2" xr:uid="{E31586F6-D220-5044-BCDA-E28DBFF0C8F4}"/>
    <cellStyle name="Normal 4" xfId="3" xr:uid="{3CB514B3-9239-2444-B96B-B44E56B7A6A4}"/>
    <cellStyle name="Normal 5" xfId="4" xr:uid="{1B81A349-CF9D-6C4A-87A4-3683ECA5C09F}"/>
  </cellStyles>
  <dxfs count="0"/>
  <tableStyles count="0" defaultTableStyle="TableStyleMedium2" defaultPivotStyle="PivotStyleLight16"/>
  <colors>
    <mruColors>
      <color rgb="FF7870C0"/>
      <color rgb="FFFF7E79"/>
      <color rgb="FFADFFFC"/>
      <color rgb="FF25C668"/>
      <color rgb="FF5AD67B"/>
      <color rgb="FFC1FFFD"/>
      <color rgb="FFE7EE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luisa.elizondo/Desktop/Arti&#769;culos/Publicaciones/(2025b)%20Elizondo-Pacheco%20et%20al/Analytical%20methods/Hf%20isotopes/Hf%20diagrams/Hf-O%20data.xlsx" TargetMode="External"/><Relationship Id="rId1" Type="http://schemas.openxmlformats.org/officeDocument/2006/relationships/externalLinkPath" Target="/Users/luisa.elizondo/Desktop/Arti&#769;culos/Publicaciones/(2025b)%20Elizondo-Pacheco%20et%20al/Analytical%20methods/Hf%20isotopes/Hf%20diagrams/Hf-O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M data"/>
      <sheetName val="CHUR data"/>
      <sheetName val="Zircon Hf isotopes (Literature)"/>
      <sheetName val="Zircon Hf isotopes (This work)"/>
      <sheetName val="Diagrams (Huitzo suite)"/>
      <sheetName val="Diagrams (older units)"/>
      <sheetName val="Whole-rock O isotopes"/>
      <sheetName val="Hf-O isotopes"/>
    </sheetNames>
    <sheetDataSet>
      <sheetData sheetId="0">
        <row r="2">
          <cell r="B2">
            <v>0</v>
          </cell>
          <cell r="E2">
            <v>0.28325</v>
          </cell>
          <cell r="G2">
            <v>16.443587884789057</v>
          </cell>
          <cell r="H2">
            <v>12.332690913591794</v>
          </cell>
        </row>
        <row r="3">
          <cell r="B3">
            <v>100</v>
          </cell>
          <cell r="E3">
            <v>0.28317824023310195</v>
          </cell>
          <cell r="G3">
            <v>16.129968310900633</v>
          </cell>
          <cell r="H3">
            <v>12.097476233175474</v>
          </cell>
        </row>
        <row r="4">
          <cell r="B4">
            <v>200</v>
          </cell>
          <cell r="E4">
            <v>0.28310634636557513</v>
          </cell>
          <cell r="G4">
            <v>15.815622936932172</v>
          </cell>
          <cell r="H4">
            <v>11.861717202699129</v>
          </cell>
        </row>
        <row r="5">
          <cell r="B5">
            <v>300</v>
          </cell>
          <cell r="E5">
            <v>0.28303431814681979</v>
          </cell>
          <cell r="G5">
            <v>15.500549790179452</v>
          </cell>
          <cell r="H5">
            <v>11.62541234263459</v>
          </cell>
        </row>
        <row r="6">
          <cell r="B6">
            <v>400</v>
          </cell>
          <cell r="E6">
            <v>0.28296215532576785</v>
          </cell>
          <cell r="G6">
            <v>15.184746891336864</v>
          </cell>
          <cell r="H6">
            <v>11.388560168502648</v>
          </cell>
        </row>
        <row r="7">
          <cell r="B7">
            <v>500</v>
          </cell>
          <cell r="E7">
            <v>0.28288985765088215</v>
          </cell>
          <cell r="G7">
            <v>14.868212254468549</v>
          </cell>
          <cell r="H7">
            <v>11.151159190851413</v>
          </cell>
        </row>
        <row r="8">
          <cell r="B8">
            <v>600</v>
          </cell>
          <cell r="E8">
            <v>0.28281742487015538</v>
          </cell>
          <cell r="G8">
            <v>14.550943886981749</v>
          </cell>
          <cell r="H8">
            <v>10.913207915236312</v>
          </cell>
        </row>
        <row r="9">
          <cell r="B9">
            <v>700</v>
          </cell>
          <cell r="E9">
            <v>0.28274485673110933</v>
          </cell>
          <cell r="G9">
            <v>14.232939789597943</v>
          </cell>
          <cell r="H9">
            <v>10.674704842198457</v>
          </cell>
        </row>
        <row r="10">
          <cell r="B10">
            <v>800</v>
          </cell>
          <cell r="E10">
            <v>0.28267215298079396</v>
          </cell>
          <cell r="G10">
            <v>13.914197956323981</v>
          </cell>
          <cell r="H10">
            <v>10.435648467242986</v>
          </cell>
        </row>
        <row r="11">
          <cell r="B11">
            <v>900</v>
          </cell>
          <cell r="E11">
            <v>0.28259931336578653</v>
          </cell>
          <cell r="G11">
            <v>13.594716374432103</v>
          </cell>
          <cell r="H11">
            <v>10.196037280824077</v>
          </cell>
        </row>
        <row r="12">
          <cell r="B12">
            <v>1000</v>
          </cell>
          <cell r="E12">
            <v>0.28252633763219065</v>
          </cell>
          <cell r="G12">
            <v>13.274493024415523</v>
          </cell>
          <cell r="H12">
            <v>9.9558697683116435</v>
          </cell>
        </row>
        <row r="13">
          <cell r="B13">
            <v>1100</v>
          </cell>
          <cell r="E13">
            <v>0.28245322552563568</v>
          </cell>
          <cell r="G13">
            <v>12.953525879986216</v>
          </cell>
          <cell r="H13">
            <v>9.7151444099896622</v>
          </cell>
        </row>
        <row r="14">
          <cell r="B14">
            <v>1200</v>
          </cell>
          <cell r="E14">
            <v>0.28237997679127536</v>
          </cell>
          <cell r="G14">
            <v>12.631812908012741</v>
          </cell>
          <cell r="H14">
            <v>9.4738596810095554</v>
          </cell>
        </row>
        <row r="15">
          <cell r="B15">
            <v>1300</v>
          </cell>
          <cell r="E15">
            <v>0.28230659117378737</v>
          </cell>
          <cell r="G15">
            <v>12.309352068522461</v>
          </cell>
          <cell r="H15">
            <v>9.2320140513918467</v>
          </cell>
        </row>
        <row r="16">
          <cell r="B16">
            <v>1400</v>
          </cell>
          <cell r="E16">
            <v>0.28223306841737217</v>
          </cell>
          <cell r="G16">
            <v>11.986141314654919</v>
          </cell>
          <cell r="H16">
            <v>8.9896059859911901</v>
          </cell>
        </row>
        <row r="17">
          <cell r="B17">
            <v>1500</v>
          </cell>
          <cell r="E17">
            <v>0.28215940826575225</v>
          </cell>
          <cell r="G17">
            <v>11.662178592639627</v>
          </cell>
          <cell r="H17">
            <v>8.7466339444797203</v>
          </cell>
        </row>
        <row r="18">
          <cell r="B18">
            <v>1600</v>
          </cell>
          <cell r="E18">
            <v>0.28208561046217112</v>
          </cell>
          <cell r="G18">
            <v>11.337461841764984</v>
          </cell>
          <cell r="H18">
            <v>8.5030963813237381</v>
          </cell>
        </row>
        <row r="19">
          <cell r="B19">
            <v>1700</v>
          </cell>
          <cell r="E19">
            <v>0.28201167474939248</v>
          </cell>
          <cell r="G19">
            <v>11.011988994351629</v>
          </cell>
          <cell r="H19">
            <v>8.2589917457637227</v>
          </cell>
        </row>
        <row r="20">
          <cell r="B20">
            <v>1800</v>
          </cell>
          <cell r="E20">
            <v>0.28193760086969949</v>
          </cell>
          <cell r="G20">
            <v>10.685757975721355</v>
          </cell>
          <cell r="H20">
            <v>8.0143184817910154</v>
          </cell>
        </row>
        <row r="21">
          <cell r="B21">
            <v>1900</v>
          </cell>
          <cell r="E21">
            <v>0.2818633885648934</v>
          </cell>
          <cell r="G21">
            <v>10.358766704161582</v>
          </cell>
        </row>
        <row r="22">
          <cell r="B22">
            <v>2000</v>
          </cell>
          <cell r="E22">
            <v>0.28178903757629326</v>
          </cell>
          <cell r="G22">
            <v>10.031013090914254</v>
          </cell>
        </row>
        <row r="23">
          <cell r="B23">
            <v>2100</v>
          </cell>
          <cell r="E23">
            <v>0.28171454764473447</v>
          </cell>
          <cell r="G23">
            <v>9.70249504012477</v>
          </cell>
        </row>
        <row r="24">
          <cell r="B24">
            <v>2200</v>
          </cell>
          <cell r="E24">
            <v>0.2816399185105683</v>
          </cell>
          <cell r="G24">
            <v>9.3732104488242207</v>
          </cell>
        </row>
        <row r="25">
          <cell r="B25">
            <v>2300</v>
          </cell>
          <cell r="E25">
            <v>0.28156514991366061</v>
          </cell>
          <cell r="G25">
            <v>9.0431572068938593</v>
          </cell>
        </row>
        <row r="26">
          <cell r="B26">
            <v>2400</v>
          </cell>
          <cell r="E26">
            <v>0.28149024159339137</v>
          </cell>
          <cell r="G26">
            <v>8.7123331970406781</v>
          </cell>
        </row>
        <row r="27">
          <cell r="B27">
            <v>2500</v>
          </cell>
          <cell r="E27">
            <v>0.28141519328865333</v>
          </cell>
          <cell r="G27">
            <v>8.3807362947685426</v>
          </cell>
        </row>
        <row r="28">
          <cell r="B28">
            <v>2600</v>
          </cell>
          <cell r="E28">
            <v>0.28134000473785142</v>
          </cell>
          <cell r="G28">
            <v>8.0483643683337824</v>
          </cell>
        </row>
        <row r="29">
          <cell r="B29">
            <v>2700</v>
          </cell>
          <cell r="E29">
            <v>0.28126467567890162</v>
          </cell>
          <cell r="G29">
            <v>7.715215278729648</v>
          </cell>
        </row>
        <row r="30">
          <cell r="B30">
            <v>2800</v>
          </cell>
          <cell r="E30">
            <v>0.28118920584923013</v>
          </cell>
          <cell r="G30">
            <v>7.3812868796485631</v>
          </cell>
        </row>
        <row r="31">
          <cell r="B31">
            <v>2900</v>
          </cell>
          <cell r="E31">
            <v>0.2811135949857726</v>
          </cell>
          <cell r="G31">
            <v>7.0465770174488185</v>
          </cell>
        </row>
        <row r="32">
          <cell r="B32">
            <v>3000</v>
          </cell>
          <cell r="E32">
            <v>0.28103784282497296</v>
          </cell>
          <cell r="G32">
            <v>6.7110835311390282</v>
          </cell>
        </row>
      </sheetData>
      <sheetData sheetId="1">
        <row r="2">
          <cell r="B2">
            <v>0</v>
          </cell>
          <cell r="E2">
            <v>0.28278500000000001</v>
          </cell>
        </row>
        <row r="3">
          <cell r="B3">
            <v>100</v>
          </cell>
          <cell r="E3">
            <v>0.28272221020396421</v>
          </cell>
        </row>
        <row r="4">
          <cell r="B4">
            <v>200</v>
          </cell>
          <cell r="E4">
            <v>0.28265930306987824</v>
          </cell>
          <cell r="G4">
            <v>900</v>
          </cell>
          <cell r="H4">
            <v>0</v>
          </cell>
        </row>
        <row r="5">
          <cell r="B5">
            <v>300</v>
          </cell>
          <cell r="E5">
            <v>0.28259627837846729</v>
          </cell>
          <cell r="G5">
            <v>1800</v>
          </cell>
          <cell r="H5">
            <v>0</v>
          </cell>
        </row>
        <row r="6">
          <cell r="B6">
            <v>400</v>
          </cell>
          <cell r="E6">
            <v>0.28253313591004686</v>
          </cell>
        </row>
        <row r="7">
          <cell r="B7">
            <v>500</v>
          </cell>
          <cell r="E7">
            <v>0.2824698754445219</v>
          </cell>
        </row>
        <row r="8">
          <cell r="B8">
            <v>600</v>
          </cell>
          <cell r="E8">
            <v>0.28240649676138596</v>
          </cell>
        </row>
        <row r="9">
          <cell r="B9">
            <v>700</v>
          </cell>
          <cell r="E9">
            <v>0.28234299963972065</v>
          </cell>
        </row>
        <row r="10">
          <cell r="B10">
            <v>800</v>
          </cell>
          <cell r="E10">
            <v>0.28227938385819473</v>
          </cell>
        </row>
        <row r="11">
          <cell r="B11">
            <v>950</v>
          </cell>
          <cell r="E11">
            <v>0.28218373721348677</v>
          </cell>
        </row>
        <row r="12">
          <cell r="B12">
            <v>1020</v>
          </cell>
          <cell r="E12">
            <v>0.28213901036275657</v>
          </cell>
        </row>
        <row r="13">
          <cell r="B13">
            <v>1100</v>
          </cell>
          <cell r="E13">
            <v>0.28208782233493124</v>
          </cell>
        </row>
        <row r="14">
          <cell r="B14">
            <v>1200</v>
          </cell>
          <cell r="E14">
            <v>0.28202372969236594</v>
          </cell>
        </row>
        <row r="15">
          <cell r="B15">
            <v>1300</v>
          </cell>
          <cell r="E15">
            <v>0.28195951727706398</v>
          </cell>
        </row>
        <row r="16">
          <cell r="B16">
            <v>1400</v>
          </cell>
          <cell r="E16">
            <v>0.28189518486520065</v>
          </cell>
        </row>
        <row r="17">
          <cell r="B17">
            <v>1500</v>
          </cell>
          <cell r="E17">
            <v>0.28183073223253324</v>
          </cell>
        </row>
        <row r="18">
          <cell r="B18">
            <v>1600</v>
          </cell>
          <cell r="E18">
            <v>0.28176615915439973</v>
          </cell>
        </row>
        <row r="19">
          <cell r="B19">
            <v>1700</v>
          </cell>
          <cell r="E19">
            <v>0.28170146540571844</v>
          </cell>
        </row>
        <row r="20">
          <cell r="B20">
            <v>1800</v>
          </cell>
          <cell r="E20">
            <v>0.28163665076098704</v>
          </cell>
        </row>
        <row r="21">
          <cell r="B21">
            <v>1900</v>
          </cell>
          <cell r="E21">
            <v>0.28157171499428174</v>
          </cell>
        </row>
        <row r="22">
          <cell r="B22">
            <v>2000</v>
          </cell>
          <cell r="E22">
            <v>0.28150665787925661</v>
          </cell>
        </row>
        <row r="23">
          <cell r="B23">
            <v>2100</v>
          </cell>
          <cell r="E23">
            <v>0.28144147918914264</v>
          </cell>
        </row>
        <row r="24">
          <cell r="B24">
            <v>2200</v>
          </cell>
          <cell r="E24">
            <v>0.28137617869674725</v>
          </cell>
        </row>
        <row r="25">
          <cell r="B25">
            <v>2300</v>
          </cell>
          <cell r="E25">
            <v>0.28131075617445306</v>
          </cell>
        </row>
        <row r="26">
          <cell r="B26">
            <v>2400</v>
          </cell>
          <cell r="E26">
            <v>0.28124521139421749</v>
          </cell>
        </row>
        <row r="27">
          <cell r="B27">
            <v>2500</v>
          </cell>
          <cell r="E27">
            <v>0.28117954412757168</v>
          </cell>
        </row>
        <row r="28">
          <cell r="B28">
            <v>2600</v>
          </cell>
          <cell r="E28">
            <v>0.28111375414562001</v>
          </cell>
        </row>
        <row r="29">
          <cell r="B29">
            <v>2700</v>
          </cell>
          <cell r="E29">
            <v>0.28104784121903892</v>
          </cell>
        </row>
        <row r="30">
          <cell r="B30">
            <v>2800</v>
          </cell>
          <cell r="E30">
            <v>0.28098180511807636</v>
          </cell>
        </row>
        <row r="31">
          <cell r="B31">
            <v>2900</v>
          </cell>
          <cell r="E31">
            <v>0.28091564561255106</v>
          </cell>
        </row>
        <row r="32">
          <cell r="B32">
            <v>3000</v>
          </cell>
          <cell r="E32">
            <v>0.28084936247185138</v>
          </cell>
        </row>
      </sheetData>
      <sheetData sheetId="2">
        <row r="2">
          <cell r="E2">
            <v>1220</v>
          </cell>
          <cell r="J2">
            <v>0.2821834345295457</v>
          </cell>
          <cell r="L2">
            <v>6.1181228535378551</v>
          </cell>
        </row>
        <row r="3">
          <cell r="E3">
            <v>1220</v>
          </cell>
          <cell r="J3">
            <v>0.28219801604052924</v>
          </cell>
          <cell r="L3">
            <v>6.6351777315265537</v>
          </cell>
        </row>
        <row r="4">
          <cell r="E4">
            <v>1220</v>
          </cell>
          <cell r="J4">
            <v>0.28222131000340483</v>
          </cell>
          <cell r="L4">
            <v>7.4611728664697452</v>
          </cell>
        </row>
        <row r="5">
          <cell r="E5">
            <v>1220</v>
          </cell>
          <cell r="J5">
            <v>0.2821997220776537</v>
          </cell>
          <cell r="L5">
            <v>6.6956731642875411</v>
          </cell>
        </row>
        <row r="22">
          <cell r="E22">
            <v>1411</v>
          </cell>
          <cell r="J22">
            <v>0.28212642940422428</v>
          </cell>
          <cell r="L22">
            <v>8.4547179866012456</v>
          </cell>
        </row>
        <row r="23">
          <cell r="E23">
            <v>1411</v>
          </cell>
          <cell r="J23">
            <v>0.28212334099418068</v>
          </cell>
          <cell r="L23">
            <v>8.3451564253622657</v>
          </cell>
        </row>
        <row r="24">
          <cell r="E24">
            <v>1411</v>
          </cell>
          <cell r="J24">
            <v>0.2821197680889595</v>
          </cell>
          <cell r="L24">
            <v>8.2184073639823829</v>
          </cell>
        </row>
        <row r="25">
          <cell r="E25">
            <v>1411</v>
          </cell>
          <cell r="J25">
            <v>0.28211873537520865</v>
          </cell>
          <cell r="L25">
            <v>8.1817717717980187</v>
          </cell>
        </row>
        <row r="42">
          <cell r="E42">
            <v>1412</v>
          </cell>
          <cell r="J42">
            <v>0.2820628841172193</v>
          </cell>
          <cell r="L42">
            <v>6.2233069106376604</v>
          </cell>
        </row>
        <row r="43">
          <cell r="E43">
            <v>1412</v>
          </cell>
          <cell r="J43">
            <v>0.28206863681505617</v>
          </cell>
          <cell r="L43">
            <v>6.4273847330453826</v>
          </cell>
        </row>
        <row r="44">
          <cell r="E44">
            <v>1412</v>
          </cell>
          <cell r="J44">
            <v>0.28207595606532476</v>
          </cell>
          <cell r="L44">
            <v>6.6870362389703786</v>
          </cell>
        </row>
        <row r="61">
          <cell r="E61">
            <v>1220</v>
          </cell>
          <cell r="J61">
            <v>0.2820889973761051</v>
          </cell>
          <cell r="L61">
            <v>2.7694170229208837</v>
          </cell>
        </row>
        <row r="62">
          <cell r="E62">
            <v>1220</v>
          </cell>
          <cell r="J62">
            <v>0.28207238407761265</v>
          </cell>
          <cell r="L62">
            <v>2.1803157264455031</v>
          </cell>
        </row>
        <row r="63">
          <cell r="E63">
            <v>1220</v>
          </cell>
          <cell r="J63">
            <v>0.28208169291403967</v>
          </cell>
          <cell r="L63">
            <v>2.5104035539968983</v>
          </cell>
        </row>
        <row r="64">
          <cell r="E64">
            <v>1220</v>
          </cell>
          <cell r="J64">
            <v>0.28207292271840839</v>
          </cell>
          <cell r="L64">
            <v>2.1994157258364844</v>
          </cell>
        </row>
        <row r="65">
          <cell r="E65">
            <v>1220</v>
          </cell>
          <cell r="J65">
            <v>0.28206899620912729</v>
          </cell>
          <cell r="L65">
            <v>2.0601831881705834</v>
          </cell>
        </row>
        <row r="66">
          <cell r="E66">
            <v>1200</v>
          </cell>
          <cell r="J66">
            <v>0.28218251297482233</v>
          </cell>
          <cell r="L66">
            <v>5.630139088990127</v>
          </cell>
        </row>
        <row r="67">
          <cell r="E67">
            <v>1212</v>
          </cell>
          <cell r="J67">
            <v>0.28216462565993677</v>
          </cell>
          <cell r="L67">
            <v>5.2690312929604133</v>
          </cell>
        </row>
        <row r="68">
          <cell r="E68">
            <v>1207</v>
          </cell>
          <cell r="J68">
            <v>0.28217928567572592</v>
          </cell>
          <cell r="L68">
            <v>5.6750366377933403</v>
          </cell>
        </row>
        <row r="109">
          <cell r="E109">
            <v>1208</v>
          </cell>
          <cell r="J109">
            <v>0.28215032510259996</v>
          </cell>
          <cell r="L109">
            <v>4.6708973879350246</v>
          </cell>
        </row>
        <row r="110">
          <cell r="E110">
            <v>1405</v>
          </cell>
          <cell r="J110">
            <v>0.28206055415899123</v>
          </cell>
          <cell r="L110">
            <v>5.9806269490425557</v>
          </cell>
        </row>
        <row r="111">
          <cell r="E111">
            <v>1256</v>
          </cell>
          <cell r="J111">
            <v>0.28209755332266684</v>
          </cell>
          <cell r="L111">
            <v>3.8926442271525197</v>
          </cell>
        </row>
        <row r="112">
          <cell r="E112">
            <v>1395</v>
          </cell>
          <cell r="J112">
            <v>0.28201914248144622</v>
          </cell>
          <cell r="L112">
            <v>4.2830374495039791</v>
          </cell>
        </row>
        <row r="113">
          <cell r="E113">
            <v>1395</v>
          </cell>
          <cell r="J113">
            <v>0.28202039192824085</v>
          </cell>
          <cell r="L113">
            <v>4.3273600414517333</v>
          </cell>
        </row>
        <row r="114">
          <cell r="E114">
            <v>1395</v>
          </cell>
          <cell r="J114">
            <v>0.28204652591283663</v>
          </cell>
          <cell r="L114">
            <v>5.254431078161037</v>
          </cell>
        </row>
        <row r="115">
          <cell r="E115">
            <v>1395</v>
          </cell>
          <cell r="J115">
            <v>0.28204228696909833</v>
          </cell>
          <cell r="L115">
            <v>5.1040597502982621</v>
          </cell>
        </row>
        <row r="116">
          <cell r="E116">
            <v>1395</v>
          </cell>
          <cell r="J116">
            <v>0.28206245431576649</v>
          </cell>
          <cell r="L116">
            <v>5.8194716276882552</v>
          </cell>
        </row>
        <row r="117">
          <cell r="E117">
            <v>1395</v>
          </cell>
          <cell r="J117">
            <v>0.28206070587207477</v>
          </cell>
          <cell r="L117">
            <v>5.7574477330946117</v>
          </cell>
        </row>
        <row r="118">
          <cell r="E118">
            <v>1395</v>
          </cell>
          <cell r="J118">
            <v>0.28211344792842957</v>
          </cell>
          <cell r="L118">
            <v>7.6284074669175084</v>
          </cell>
        </row>
        <row r="119">
          <cell r="E119">
            <v>1395</v>
          </cell>
          <cell r="J119">
            <v>0.282144228859396</v>
          </cell>
          <cell r="L119">
            <v>8.7203232242494266</v>
          </cell>
        </row>
        <row r="120">
          <cell r="E120">
            <v>1395</v>
          </cell>
          <cell r="J120">
            <v>0.28206984378885991</v>
          </cell>
          <cell r="L120">
            <v>6.0816041186728675</v>
          </cell>
        </row>
        <row r="121">
          <cell r="E121">
            <v>1395</v>
          </cell>
          <cell r="J121">
            <v>0.28215189685496267</v>
          </cell>
          <cell r="L121">
            <v>8.9923359582222417</v>
          </cell>
        </row>
        <row r="122">
          <cell r="E122">
            <v>1395</v>
          </cell>
          <cell r="J122">
            <v>0.28201695144547601</v>
          </cell>
          <cell r="L122">
            <v>4.2053131368957608</v>
          </cell>
        </row>
        <row r="123">
          <cell r="E123">
            <v>1395</v>
          </cell>
          <cell r="J123">
            <v>0.28202844476058814</v>
          </cell>
          <cell r="L123">
            <v>4.6130243880138089</v>
          </cell>
        </row>
        <row r="124">
          <cell r="E124">
            <v>1395</v>
          </cell>
          <cell r="J124">
            <v>0.28205315749750981</v>
          </cell>
          <cell r="L124">
            <v>5.4896784073799054</v>
          </cell>
        </row>
        <row r="125">
          <cell r="E125">
            <v>1395</v>
          </cell>
          <cell r="J125">
            <v>0.28203737574339954</v>
          </cell>
          <cell r="L125">
            <v>4.9298400447872481</v>
          </cell>
        </row>
        <row r="126">
          <cell r="E126">
            <v>1395</v>
          </cell>
          <cell r="J126">
            <v>0.2820394237099636</v>
          </cell>
          <cell r="L126">
            <v>5.0024891457600695</v>
          </cell>
        </row>
        <row r="127">
          <cell r="E127">
            <v>1395</v>
          </cell>
          <cell r="J127">
            <v>0.28203117004414169</v>
          </cell>
          <cell r="L127">
            <v>4.7097004781093688</v>
          </cell>
        </row>
        <row r="128">
          <cell r="E128">
            <v>1395</v>
          </cell>
          <cell r="J128">
            <v>0.28202433915468961</v>
          </cell>
          <cell r="L128">
            <v>4.4673830564101458</v>
          </cell>
        </row>
        <row r="132">
          <cell r="E132">
            <v>1135</v>
          </cell>
          <cell r="J132">
            <v>0.28212702324482336</v>
          </cell>
          <cell r="L132">
            <v>2.1845899517569656</v>
          </cell>
        </row>
        <row r="133">
          <cell r="E133">
            <v>1135</v>
          </cell>
          <cell r="J133">
            <v>0.28216934051682091</v>
          </cell>
          <cell r="L133">
            <v>3.6848544815226703</v>
          </cell>
        </row>
        <row r="134">
          <cell r="E134">
            <v>1135</v>
          </cell>
          <cell r="J134">
            <v>0.28215392779093895</v>
          </cell>
          <cell r="L134">
            <v>3.138430648979007</v>
          </cell>
        </row>
        <row r="135">
          <cell r="E135">
            <v>1135</v>
          </cell>
          <cell r="J135">
            <v>0.28213249716460409</v>
          </cell>
          <cell r="L135">
            <v>2.3786555731497572</v>
          </cell>
        </row>
        <row r="136">
          <cell r="E136">
            <v>1135</v>
          </cell>
          <cell r="J136">
            <v>0.28212988648570864</v>
          </cell>
          <cell r="L136">
            <v>2.2860997735763</v>
          </cell>
        </row>
        <row r="137">
          <cell r="E137">
            <v>1135</v>
          </cell>
          <cell r="J137">
            <v>0.28212554856435268</v>
          </cell>
          <cell r="L137">
            <v>2.132308443558717</v>
          </cell>
        </row>
        <row r="138">
          <cell r="E138">
            <v>1135</v>
          </cell>
          <cell r="J138">
            <v>0.28211117484209086</v>
          </cell>
          <cell r="L138">
            <v>1.6227201678464809</v>
          </cell>
        </row>
        <row r="139">
          <cell r="E139">
            <v>1135</v>
          </cell>
          <cell r="J139">
            <v>0.28211228147109163</v>
          </cell>
          <cell r="L139">
            <v>1.661953231770763</v>
          </cell>
        </row>
        <row r="140">
          <cell r="E140">
            <v>1135</v>
          </cell>
          <cell r="J140">
            <v>0.28214163591193442</v>
          </cell>
          <cell r="L140">
            <v>2.7026494843584992</v>
          </cell>
        </row>
        <row r="141">
          <cell r="E141">
            <v>1221</v>
          </cell>
          <cell r="J141">
            <v>0.28213706255816423</v>
          </cell>
          <cell r="L141">
            <v>4.4965574166266897</v>
          </cell>
        </row>
        <row r="142">
          <cell r="E142">
            <v>1221</v>
          </cell>
          <cell r="J142">
            <v>0.28213195774737859</v>
          </cell>
          <cell r="L142">
            <v>4.3155423402385651</v>
          </cell>
        </row>
        <row r="143">
          <cell r="E143">
            <v>1221</v>
          </cell>
          <cell r="J143">
            <v>0.28213411203002331</v>
          </cell>
          <cell r="L143">
            <v>4.3919325638674955</v>
          </cell>
        </row>
        <row r="144">
          <cell r="E144">
            <v>1221</v>
          </cell>
          <cell r="J144">
            <v>0.28214009663792955</v>
          </cell>
          <cell r="L144">
            <v>4.6041449852074479</v>
          </cell>
        </row>
        <row r="145">
          <cell r="E145">
            <v>1221</v>
          </cell>
          <cell r="J145">
            <v>0.28213749055356824</v>
          </cell>
          <cell r="L145">
            <v>4.5117340067113432</v>
          </cell>
        </row>
        <row r="146">
          <cell r="E146">
            <v>1221</v>
          </cell>
          <cell r="J146">
            <v>0.28212059380699178</v>
          </cell>
          <cell r="L146">
            <v>3.9125803846284946</v>
          </cell>
        </row>
        <row r="147">
          <cell r="E147">
            <v>1221</v>
          </cell>
          <cell r="J147">
            <v>0.2821148476127599</v>
          </cell>
          <cell r="L147">
            <v>3.7088220414682738</v>
          </cell>
        </row>
        <row r="148">
          <cell r="E148">
            <v>1221</v>
          </cell>
          <cell r="J148">
            <v>0.28212610548687073</v>
          </cell>
          <cell r="L148">
            <v>4.1080229183898531</v>
          </cell>
        </row>
        <row r="149">
          <cell r="E149">
            <v>1221</v>
          </cell>
          <cell r="J149">
            <v>0.28211993575544236</v>
          </cell>
          <cell r="L149">
            <v>3.8892460718620292</v>
          </cell>
        </row>
        <row r="150">
          <cell r="E150">
            <v>1221</v>
          </cell>
          <cell r="J150">
            <v>0.28213291766769516</v>
          </cell>
          <cell r="L150">
            <v>4.3495808299542915</v>
          </cell>
        </row>
        <row r="151">
          <cell r="E151">
            <v>1221</v>
          </cell>
          <cell r="J151">
            <v>0.28213002939584664</v>
          </cell>
          <cell r="L151">
            <v>4.2471635668572816</v>
          </cell>
        </row>
        <row r="152">
          <cell r="E152">
            <v>1221</v>
          </cell>
          <cell r="J152">
            <v>0.2821631070804036</v>
          </cell>
          <cell r="L152">
            <v>5.4200884505184455</v>
          </cell>
        </row>
        <row r="153">
          <cell r="E153">
            <v>1221</v>
          </cell>
          <cell r="J153">
            <v>0.28215691163160644</v>
          </cell>
          <cell r="L153">
            <v>5.2003996737215452</v>
          </cell>
        </row>
        <row r="154">
          <cell r="E154">
            <v>1221</v>
          </cell>
          <cell r="J154">
            <v>0.2821474930283781</v>
          </cell>
          <cell r="L154">
            <v>4.8664187967695227</v>
          </cell>
        </row>
        <row r="155">
          <cell r="E155">
            <v>1221</v>
          </cell>
          <cell r="J155">
            <v>0.28214200386315075</v>
          </cell>
          <cell r="L155">
            <v>4.6717746258750914</v>
          </cell>
        </row>
        <row r="156">
          <cell r="E156">
            <v>1221</v>
          </cell>
          <cell r="J156">
            <v>0.28213579369834491</v>
          </cell>
          <cell r="L156">
            <v>4.4515640237730025</v>
          </cell>
        </row>
        <row r="157">
          <cell r="E157">
            <v>1221</v>
          </cell>
          <cell r="J157">
            <v>0.28212810243265563</v>
          </cell>
          <cell r="L157">
            <v>4.1788340236359467</v>
          </cell>
        </row>
        <row r="158">
          <cell r="E158">
            <v>1221</v>
          </cell>
          <cell r="J158">
            <v>0.28211412217062554</v>
          </cell>
          <cell r="L158">
            <v>3.6830980785462764</v>
          </cell>
        </row>
        <row r="159">
          <cell r="E159">
            <v>1173</v>
          </cell>
          <cell r="J159">
            <v>0.28219036244168066</v>
          </cell>
          <cell r="L159">
            <v>5.2941209586232496</v>
          </cell>
        </row>
        <row r="160">
          <cell r="E160">
            <v>1173</v>
          </cell>
          <cell r="J160">
            <v>0.28216818701518231</v>
          </cell>
          <cell r="L160">
            <v>4.5078727591674195</v>
          </cell>
        </row>
        <row r="161">
          <cell r="E161">
            <v>1173</v>
          </cell>
          <cell r="J161">
            <v>0.28216794641420256</v>
          </cell>
          <cell r="L161">
            <v>4.4993420512162707</v>
          </cell>
        </row>
        <row r="162">
          <cell r="E162">
            <v>1173</v>
          </cell>
          <cell r="J162">
            <v>0.28217675179236917</v>
          </cell>
          <cell r="L162">
            <v>4.8115440613805127</v>
          </cell>
        </row>
        <row r="163">
          <cell r="E163">
            <v>1173</v>
          </cell>
          <cell r="J163">
            <v>0.28218937669077365</v>
          </cell>
          <cell r="L163">
            <v>5.2591703399373912</v>
          </cell>
        </row>
        <row r="164">
          <cell r="E164">
            <v>1173</v>
          </cell>
          <cell r="J164">
            <v>0.28217980447655577</v>
          </cell>
          <cell r="L164">
            <v>4.9197795194633187</v>
          </cell>
        </row>
        <row r="165">
          <cell r="E165">
            <v>1173</v>
          </cell>
          <cell r="J165">
            <v>0.28219306041603415</v>
          </cell>
          <cell r="L165">
            <v>5.3897798844060318</v>
          </cell>
        </row>
        <row r="166">
          <cell r="E166">
            <v>1173</v>
          </cell>
          <cell r="J166">
            <v>0.28215674781942368</v>
          </cell>
          <cell r="L166">
            <v>4.1022865545836673</v>
          </cell>
        </row>
        <row r="167">
          <cell r="E167">
            <v>1173</v>
          </cell>
          <cell r="J167">
            <v>0.28208963609433763</v>
          </cell>
          <cell r="L167">
            <v>1.7227844956169136</v>
          </cell>
        </row>
        <row r="168">
          <cell r="E168">
            <v>1173</v>
          </cell>
          <cell r="J168">
            <v>0.28212901908831328</v>
          </cell>
          <cell r="L168">
            <v>3.1191413190057027</v>
          </cell>
        </row>
        <row r="169">
          <cell r="E169">
            <v>1173</v>
          </cell>
          <cell r="J169">
            <v>0.2822144864339306</v>
          </cell>
          <cell r="L169">
            <v>6.1494571782727547</v>
          </cell>
        </row>
        <row r="170">
          <cell r="E170">
            <v>1173</v>
          </cell>
          <cell r="J170">
            <v>0.2821842893748191</v>
          </cell>
          <cell r="L170">
            <v>5.0787953194308955</v>
          </cell>
        </row>
        <row r="171">
          <cell r="E171">
            <v>1173</v>
          </cell>
          <cell r="J171">
            <v>0.28222725775178747</v>
          </cell>
          <cell r="L171">
            <v>6.602274880354031</v>
          </cell>
        </row>
        <row r="172">
          <cell r="E172">
            <v>1173</v>
          </cell>
          <cell r="J172">
            <v>0.2821810911818784</v>
          </cell>
          <cell r="L172">
            <v>4.9654007273902678</v>
          </cell>
        </row>
        <row r="173">
          <cell r="E173">
            <v>1173</v>
          </cell>
          <cell r="J173">
            <v>0.28210091036287632</v>
          </cell>
          <cell r="L173">
            <v>2.1225230683730167</v>
          </cell>
        </row>
        <row r="174">
          <cell r="E174">
            <v>1173</v>
          </cell>
          <cell r="J174">
            <v>0.28216746855113206</v>
          </cell>
          <cell r="L174">
            <v>4.4823990184061913</v>
          </cell>
        </row>
        <row r="175">
          <cell r="E175">
            <v>1173</v>
          </cell>
          <cell r="J175">
            <v>0.2820991199122827</v>
          </cell>
          <cell r="L175">
            <v>2.0590411526799635</v>
          </cell>
        </row>
        <row r="176">
          <cell r="E176">
            <v>1173</v>
          </cell>
          <cell r="J176">
            <v>0.2821759546993336</v>
          </cell>
          <cell r="L176">
            <v>4.783282464515537</v>
          </cell>
        </row>
        <row r="177">
          <cell r="E177">
            <v>1173</v>
          </cell>
          <cell r="J177">
            <v>0.28219910072603505</v>
          </cell>
          <cell r="L177">
            <v>5.6039441018440606</v>
          </cell>
        </row>
        <row r="178">
          <cell r="E178">
            <v>1173</v>
          </cell>
          <cell r="J178">
            <v>0.28217311264487166</v>
          </cell>
          <cell r="L178">
            <v>4.6825150585938502</v>
          </cell>
        </row>
        <row r="179">
          <cell r="E179">
            <v>1429</v>
          </cell>
          <cell r="J179">
            <v>0.28203638645478735</v>
          </cell>
          <cell r="L179">
            <v>5.6720039802637956</v>
          </cell>
        </row>
        <row r="180">
          <cell r="E180">
            <v>1429</v>
          </cell>
          <cell r="J180">
            <v>0.282060056468248</v>
          </cell>
          <cell r="L180">
            <v>6.5117338959463922</v>
          </cell>
        </row>
        <row r="181">
          <cell r="E181">
            <v>1429</v>
          </cell>
          <cell r="J181">
            <v>0.28204632940309005</v>
          </cell>
          <cell r="L181">
            <v>6.0247452726902573</v>
          </cell>
        </row>
        <row r="182">
          <cell r="E182">
            <v>1429</v>
          </cell>
          <cell r="J182">
            <v>0.28204198172701006</v>
          </cell>
          <cell r="L182">
            <v>5.8705048167606577</v>
          </cell>
        </row>
        <row r="183">
          <cell r="E183">
            <v>1429</v>
          </cell>
          <cell r="J183">
            <v>0.28211835941627506</v>
          </cell>
          <cell r="L183">
            <v>8.5801201143231864</v>
          </cell>
        </row>
        <row r="184">
          <cell r="E184">
            <v>1429</v>
          </cell>
          <cell r="J184">
            <v>0.28206563277607033</v>
          </cell>
          <cell r="L184">
            <v>6.7095619413448659</v>
          </cell>
        </row>
        <row r="185">
          <cell r="E185">
            <v>1429</v>
          </cell>
          <cell r="J185">
            <v>0.28204414608284983</v>
          </cell>
          <cell r="L185">
            <v>5.9472886491751531</v>
          </cell>
        </row>
        <row r="186">
          <cell r="E186">
            <v>1429</v>
          </cell>
          <cell r="J186">
            <v>0.28203573212279087</v>
          </cell>
          <cell r="L186">
            <v>5.6487905523061599</v>
          </cell>
        </row>
        <row r="187">
          <cell r="E187">
            <v>1429</v>
          </cell>
          <cell r="J187">
            <v>0.28204500876552235</v>
          </cell>
          <cell r="L187">
            <v>5.9778936359045076</v>
          </cell>
        </row>
        <row r="188">
          <cell r="E188">
            <v>1429</v>
          </cell>
          <cell r="J188">
            <v>0.28204459766344625</v>
          </cell>
          <cell r="L188">
            <v>5.9633091612387723</v>
          </cell>
        </row>
        <row r="189">
          <cell r="E189">
            <v>1429</v>
          </cell>
          <cell r="J189">
            <v>0.28208065599000332</v>
          </cell>
          <cell r="L189">
            <v>7.2425334240278083</v>
          </cell>
        </row>
        <row r="190">
          <cell r="E190">
            <v>1429</v>
          </cell>
          <cell r="J190">
            <v>0.28202567410449719</v>
          </cell>
          <cell r="L190">
            <v>5.2919669760242982</v>
          </cell>
        </row>
        <row r="191">
          <cell r="E191">
            <v>1429</v>
          </cell>
          <cell r="J191">
            <v>0.28205753763707619</v>
          </cell>
          <cell r="L191">
            <v>6.422374509185147</v>
          </cell>
        </row>
        <row r="192">
          <cell r="E192">
            <v>1429</v>
          </cell>
          <cell r="J192">
            <v>0.28208340499423451</v>
          </cell>
          <cell r="L192">
            <v>7.3400585519745043</v>
          </cell>
        </row>
        <row r="193">
          <cell r="E193">
            <v>1429</v>
          </cell>
          <cell r="J193">
            <v>0.28206745269696015</v>
          </cell>
          <cell r="L193">
            <v>6.7741264173171167</v>
          </cell>
        </row>
        <row r="194">
          <cell r="E194">
            <v>1429</v>
          </cell>
          <cell r="J194">
            <v>0.28204703707889434</v>
          </cell>
          <cell r="L194">
            <v>6.049851153786534</v>
          </cell>
        </row>
        <row r="195">
          <cell r="E195">
            <v>1429</v>
          </cell>
          <cell r="J195">
            <v>0.28207946077107199</v>
          </cell>
          <cell r="L195">
            <v>7.2001312051139799</v>
          </cell>
        </row>
        <row r="196">
          <cell r="E196">
            <v>1171</v>
          </cell>
          <cell r="J196">
            <v>0.2820168415519495</v>
          </cell>
          <cell r="L196">
            <v>-0.90367029541571497</v>
          </cell>
        </row>
        <row r="197">
          <cell r="E197">
            <v>1171</v>
          </cell>
          <cell r="J197">
            <v>0.28206445753562326</v>
          </cell>
          <cell r="L197">
            <v>0.7845863525468566</v>
          </cell>
        </row>
        <row r="198">
          <cell r="E198">
            <v>1171</v>
          </cell>
          <cell r="J198">
            <v>0.28201870451144512</v>
          </cell>
          <cell r="L198">
            <v>-0.8376178165903081</v>
          </cell>
        </row>
        <row r="199">
          <cell r="E199">
            <v>1171</v>
          </cell>
          <cell r="J199">
            <v>0.28204865146350788</v>
          </cell>
          <cell r="L199">
            <v>0.22417146098963059</v>
          </cell>
        </row>
        <row r="200">
          <cell r="E200">
            <v>1171</v>
          </cell>
          <cell r="J200">
            <v>0.28201470986262289</v>
          </cell>
          <cell r="L200">
            <v>-0.97925077069738187</v>
          </cell>
        </row>
        <row r="201">
          <cell r="E201">
            <v>1171</v>
          </cell>
          <cell r="J201">
            <v>0.28198594159805007</v>
          </cell>
          <cell r="L201">
            <v>-1.999248892508021</v>
          </cell>
        </row>
        <row r="202">
          <cell r="E202">
            <v>1171</v>
          </cell>
          <cell r="J202">
            <v>0.28206009817939792</v>
          </cell>
          <cell r="L202">
            <v>0.63002245277221647</v>
          </cell>
        </row>
        <row r="203">
          <cell r="E203">
            <v>1171</v>
          </cell>
          <cell r="J203">
            <v>0.28207914890529667</v>
          </cell>
          <cell r="L203">
            <v>1.3054787211430607</v>
          </cell>
        </row>
        <row r="204">
          <cell r="E204">
            <v>1171</v>
          </cell>
          <cell r="J204">
            <v>0.28203461679681247</v>
          </cell>
          <cell r="L204">
            <v>-0.27343706292204395</v>
          </cell>
        </row>
        <row r="205">
          <cell r="E205">
            <v>1171</v>
          </cell>
          <cell r="J205">
            <v>0.28201323499081693</v>
          </cell>
          <cell r="L205">
            <v>-1.0315433401075769</v>
          </cell>
        </row>
        <row r="206">
          <cell r="E206">
            <v>1171</v>
          </cell>
          <cell r="J206">
            <v>0.28203700790797154</v>
          </cell>
          <cell r="L206">
            <v>-0.18865861251882166</v>
          </cell>
        </row>
        <row r="216">
          <cell r="E216">
            <v>1074</v>
          </cell>
          <cell r="J216">
            <v>0.28209695550099806</v>
          </cell>
          <cell r="L216">
            <v>-0.26626057670453562</v>
          </cell>
        </row>
        <row r="217">
          <cell r="E217">
            <v>1206</v>
          </cell>
          <cell r="J217">
            <v>0.28212356519214571</v>
          </cell>
          <cell r="L217">
            <v>3.6765090729851124</v>
          </cell>
        </row>
        <row r="218">
          <cell r="E218">
            <v>1209</v>
          </cell>
          <cell r="J218">
            <v>0.28212475401839598</v>
          </cell>
          <cell r="L218">
            <v>3.7869409840762813</v>
          </cell>
        </row>
        <row r="219">
          <cell r="E219">
            <v>1222</v>
          </cell>
          <cell r="J219">
            <v>0.28210599988412061</v>
          </cell>
          <cell r="L219">
            <v>3.4178494026448902</v>
          </cell>
        </row>
        <row r="220">
          <cell r="E220">
            <v>1476</v>
          </cell>
          <cell r="J220">
            <v>0.28201485973304202</v>
          </cell>
          <cell r="L220">
            <v>5.9836849115901813</v>
          </cell>
        </row>
        <row r="221">
          <cell r="E221">
            <v>1489</v>
          </cell>
          <cell r="J221">
            <v>0.28196478070010883</v>
          </cell>
          <cell r="L221">
            <v>4.5044622714018878</v>
          </cell>
        </row>
        <row r="222">
          <cell r="E222">
            <v>1055</v>
          </cell>
          <cell r="J222">
            <v>0.28179463047642722</v>
          </cell>
          <cell r="L222">
            <v>-11.413525570619365</v>
          </cell>
        </row>
        <row r="223">
          <cell r="E223">
            <v>1234</v>
          </cell>
          <cell r="J223">
            <v>0.28205885908853662</v>
          </cell>
          <cell r="L223">
            <v>2.019424885377763</v>
          </cell>
        </row>
        <row r="224">
          <cell r="E224">
            <v>1200</v>
          </cell>
          <cell r="J224">
            <v>0.28208680034910838</v>
          </cell>
          <cell r="L224">
            <v>2.2363599265640133</v>
          </cell>
        </row>
        <row r="225">
          <cell r="E225">
            <v>1011</v>
          </cell>
          <cell r="J225">
            <v>0.28205323339393124</v>
          </cell>
          <cell r="L225">
            <v>-3.2441090759904867</v>
          </cell>
        </row>
        <row r="226">
          <cell r="E226">
            <v>1026</v>
          </cell>
          <cell r="J226">
            <v>0.28205421961178878</v>
          </cell>
          <cell r="L226">
            <v>-2.8693444780558686</v>
          </cell>
        </row>
        <row r="227">
          <cell r="E227">
            <v>1031</v>
          </cell>
          <cell r="J227">
            <v>0.28196046428182575</v>
          </cell>
          <cell r="L227">
            <v>-6.079149974357323</v>
          </cell>
        </row>
        <row r="228">
          <cell r="E228">
            <v>1121</v>
          </cell>
          <cell r="J228">
            <v>0.28201796314480804</v>
          </cell>
          <cell r="L228">
            <v>-1.9998151093558736</v>
          </cell>
        </row>
        <row r="229">
          <cell r="E229">
            <v>1001</v>
          </cell>
          <cell r="J229">
            <v>0.28208224579815733</v>
          </cell>
          <cell r="L229">
            <v>-2.4423252777105997</v>
          </cell>
        </row>
        <row r="230">
          <cell r="E230">
            <v>1386</v>
          </cell>
          <cell r="J230">
            <v>0.28202083577771125</v>
          </cell>
          <cell r="L230">
            <v>4.1374744773681194</v>
          </cell>
        </row>
        <row r="231">
          <cell r="E231">
            <v>1333</v>
          </cell>
          <cell r="J231">
            <v>0.28207998083803459</v>
          </cell>
          <cell r="L231">
            <v>5.0252122486704742</v>
          </cell>
        </row>
        <row r="232">
          <cell r="E232">
            <v>1149</v>
          </cell>
          <cell r="J232">
            <v>0.28205648741584816</v>
          </cell>
          <cell r="L232">
            <v>1.9685504160094069E-3</v>
          </cell>
        </row>
        <row r="233">
          <cell r="E233">
            <v>1362</v>
          </cell>
          <cell r="J233">
            <v>0.28200097734658458</v>
          </cell>
          <cell r="L233">
            <v>2.8849360579297212</v>
          </cell>
        </row>
        <row r="234">
          <cell r="E234">
            <v>1442</v>
          </cell>
          <cell r="J234">
            <v>0.28204978802733111</v>
          </cell>
          <cell r="L234">
            <v>6.4448085135060396</v>
          </cell>
        </row>
        <row r="235">
          <cell r="E235">
            <v>1299</v>
          </cell>
          <cell r="J235">
            <v>0.282026324857032</v>
          </cell>
          <cell r="L235">
            <v>2.3466032295704764</v>
          </cell>
        </row>
        <row r="236">
          <cell r="E236">
            <v>1007</v>
          </cell>
          <cell r="J236">
            <v>0.28211291063204708</v>
          </cell>
          <cell r="L236">
            <v>-1.2195957099980781</v>
          </cell>
        </row>
        <row r="237">
          <cell r="E237">
            <v>1173</v>
          </cell>
          <cell r="J237">
            <v>0.28205520155000446</v>
          </cell>
          <cell r="L237">
            <v>0.50187907208121274</v>
          </cell>
        </row>
        <row r="238">
          <cell r="E238">
            <v>1331</v>
          </cell>
          <cell r="J238">
            <v>0.28197422276144174</v>
          </cell>
          <cell r="L238">
            <v>1.2284790624295105</v>
          </cell>
        </row>
        <row r="239">
          <cell r="E239">
            <v>1252</v>
          </cell>
          <cell r="J239">
            <v>0.28213239622545</v>
          </cell>
          <cell r="L239">
            <v>5.0371236159585386</v>
          </cell>
        </row>
        <row r="240">
          <cell r="E240">
            <v>1084</v>
          </cell>
          <cell r="J240">
            <v>0.28208702220274096</v>
          </cell>
          <cell r="L240">
            <v>-0.39148992327708854</v>
          </cell>
        </row>
        <row r="241">
          <cell r="E241">
            <v>1238</v>
          </cell>
          <cell r="J241">
            <v>0.2821101871264069</v>
          </cell>
          <cell r="L241">
            <v>3.9306485359502652</v>
          </cell>
        </row>
        <row r="242">
          <cell r="E242">
            <v>1002</v>
          </cell>
          <cell r="J242">
            <v>0.28217790311935648</v>
          </cell>
          <cell r="L242">
            <v>0.97061608080206696</v>
          </cell>
        </row>
        <row r="243">
          <cell r="E243">
            <v>1537</v>
          </cell>
          <cell r="J243">
            <v>0.28192545639935751</v>
          </cell>
          <cell r="L243">
            <v>4.2086327588530814</v>
          </cell>
        </row>
        <row r="244">
          <cell r="E244">
            <v>1206</v>
          </cell>
          <cell r="J244">
            <v>0.28194695672884712</v>
          </cell>
          <cell r="L244">
            <v>-2.5857609164081641</v>
          </cell>
        </row>
        <row r="245">
          <cell r="E245">
            <v>1235</v>
          </cell>
          <cell r="J245">
            <v>0.28201644141882243</v>
          </cell>
          <cell r="L245">
            <v>0.53802723193108193</v>
          </cell>
        </row>
        <row r="246">
          <cell r="E246">
            <v>1145</v>
          </cell>
          <cell r="J246">
            <v>0.2820153354814523</v>
          </cell>
          <cell r="L246">
            <v>-1.5479021272413185</v>
          </cell>
        </row>
        <row r="247">
          <cell r="E247">
            <v>1153</v>
          </cell>
          <cell r="J247">
            <v>0.28204917942539615</v>
          </cell>
          <cell r="L247">
            <v>-0.16623466491005878</v>
          </cell>
        </row>
        <row r="248">
          <cell r="E248">
            <v>1101</v>
          </cell>
          <cell r="J248">
            <v>0.28195832403216481</v>
          </cell>
          <cell r="L248">
            <v>-4.5680192757424631</v>
          </cell>
        </row>
        <row r="249">
          <cell r="E249">
            <v>1360</v>
          </cell>
          <cell r="J249">
            <v>0.28202687376110058</v>
          </cell>
          <cell r="L249">
            <v>3.7578450234931893</v>
          </cell>
        </row>
        <row r="250">
          <cell r="E250">
            <v>1353</v>
          </cell>
          <cell r="J250">
            <v>0.28197932228635925</v>
          </cell>
          <cell r="L250">
            <v>1.911364527096282</v>
          </cell>
        </row>
        <row r="251">
          <cell r="E251">
            <v>1269</v>
          </cell>
          <cell r="J251">
            <v>0.28220323607517911</v>
          </cell>
          <cell r="L251">
            <v>7.936753453219314</v>
          </cell>
        </row>
        <row r="252">
          <cell r="E252">
            <v>1276</v>
          </cell>
          <cell r="J252">
            <v>0.28205112373316621</v>
          </cell>
          <cell r="L252">
            <v>2.7018195803463207</v>
          </cell>
        </row>
        <row r="253">
          <cell r="E253">
            <v>1418</v>
          </cell>
          <cell r="J253">
            <v>0.28193007514290047</v>
          </cell>
          <cell r="L253">
            <v>1.6490095217780443</v>
          </cell>
        </row>
        <row r="254">
          <cell r="E254">
            <v>1050</v>
          </cell>
          <cell r="J254">
            <v>0.28205742998601285</v>
          </cell>
          <cell r="L254">
            <v>-2.2116072671829468</v>
          </cell>
        </row>
        <row r="255">
          <cell r="E255">
            <v>1124</v>
          </cell>
          <cell r="J255">
            <v>0.28199718124460027</v>
          </cell>
          <cell r="L255">
            <v>-2.6684551135258694</v>
          </cell>
        </row>
        <row r="256">
          <cell r="E256">
            <v>1316</v>
          </cell>
          <cell r="J256">
            <v>0.28216935268006305</v>
          </cell>
          <cell r="L256">
            <v>7.8070976685995497</v>
          </cell>
        </row>
        <row r="257">
          <cell r="E257">
            <v>1308</v>
          </cell>
          <cell r="J257">
            <v>0.28208999509362459</v>
          </cell>
          <cell r="L257">
            <v>4.8099977387683346</v>
          </cell>
        </row>
        <row r="258">
          <cell r="E258">
            <v>1000</v>
          </cell>
          <cell r="J258">
            <v>0.28217981632693612</v>
          </cell>
          <cell r="L258">
            <v>0.99311431730253474</v>
          </cell>
        </row>
        <row r="259">
          <cell r="E259">
            <v>1063</v>
          </cell>
          <cell r="J259">
            <v>0.28174404461356001</v>
          </cell>
          <cell r="L259">
            <v>-13.025405885894736</v>
          </cell>
        </row>
        <row r="260">
          <cell r="E260">
            <v>1134</v>
          </cell>
          <cell r="J260">
            <v>0.28209287330404059</v>
          </cell>
          <cell r="L260">
            <v>0.95116174048781588</v>
          </cell>
        </row>
        <row r="261">
          <cell r="E261">
            <v>1458</v>
          </cell>
          <cell r="J261">
            <v>0.28188311490494589</v>
          </cell>
          <cell r="L261">
            <v>0.89754152167831336</v>
          </cell>
        </row>
        <row r="262">
          <cell r="E262">
            <v>1059</v>
          </cell>
          <cell r="J262">
            <v>0.28209070681953102</v>
          </cell>
          <cell r="L262">
            <v>-0.82799595158444816</v>
          </cell>
        </row>
        <row r="263">
          <cell r="E263">
            <v>1405</v>
          </cell>
          <cell r="J263">
            <v>0.28188220895272031</v>
          </cell>
          <cell r="L263">
            <v>-0.34609492873483028</v>
          </cell>
        </row>
        <row r="264">
          <cell r="E264">
            <v>1418</v>
          </cell>
          <cell r="J264">
            <v>0.28172978272513927</v>
          </cell>
          <cell r="L264">
            <v>-5.4564915876753606</v>
          </cell>
        </row>
        <row r="265">
          <cell r="E265">
            <v>1292</v>
          </cell>
          <cell r="J265">
            <v>0.2818361292901812</v>
          </cell>
          <cell r="L265">
            <v>-4.5583511640345797</v>
          </cell>
        </row>
        <row r="266">
          <cell r="E266">
            <v>1270</v>
          </cell>
          <cell r="J266">
            <v>0.2819869972834238</v>
          </cell>
          <cell r="L266">
            <v>0.29093295343063375</v>
          </cell>
        </row>
        <row r="267">
          <cell r="E267">
            <v>1275</v>
          </cell>
          <cell r="J267">
            <v>0.28184799475367395</v>
          </cell>
          <cell r="L267">
            <v>-4.5247488243138623</v>
          </cell>
        </row>
        <row r="268">
          <cell r="E268">
            <v>1147</v>
          </cell>
          <cell r="J268">
            <v>0.282014095015864</v>
          </cell>
          <cell r="L268">
            <v>-1.5464452286595431</v>
          </cell>
        </row>
        <row r="269">
          <cell r="E269">
            <v>1012</v>
          </cell>
          <cell r="J269">
            <v>0.28196045486389315</v>
          </cell>
          <cell r="L269">
            <v>-6.5097970029581731</v>
          </cell>
        </row>
        <row r="270">
          <cell r="E270">
            <v>1133</v>
          </cell>
          <cell r="J270">
            <v>0.28178505424746669</v>
          </cell>
          <cell r="L270">
            <v>-9.9845447025104228</v>
          </cell>
        </row>
        <row r="271">
          <cell r="E271">
            <v>1283</v>
          </cell>
          <cell r="J271">
            <v>0.28196317524586872</v>
          </cell>
          <cell r="L271">
            <v>-0.25770791231449763</v>
          </cell>
        </row>
        <row r="272">
          <cell r="E272">
            <v>1257</v>
          </cell>
          <cell r="J272">
            <v>0.28210234462275569</v>
          </cell>
          <cell r="L272">
            <v>4.0853392557615997</v>
          </cell>
        </row>
        <row r="273">
          <cell r="E273">
            <v>1000</v>
          </cell>
          <cell r="J273">
            <v>0.28212669185767025</v>
          </cell>
          <cell r="L273">
            <v>-0.88971861612718861</v>
          </cell>
        </row>
        <row r="274">
          <cell r="E274">
            <v>1100</v>
          </cell>
          <cell r="J274">
            <v>0.28210576713560498</v>
          </cell>
          <cell r="L274">
            <v>0.63614233770215023</v>
          </cell>
        </row>
        <row r="275">
          <cell r="E275">
            <v>1140</v>
          </cell>
          <cell r="J275">
            <v>0.2821114339325454</v>
          </cell>
          <cell r="L275">
            <v>1.7455120282949821</v>
          </cell>
        </row>
        <row r="276">
          <cell r="E276">
            <v>1203</v>
          </cell>
          <cell r="J276">
            <v>0.2821223051107688</v>
          </cell>
          <cell r="L276">
            <v>3.5635559111746318</v>
          </cell>
        </row>
        <row r="277">
          <cell r="E277">
            <v>1169</v>
          </cell>
          <cell r="J277">
            <v>0.28211662231442247</v>
          </cell>
          <cell r="L277">
            <v>2.5886458939905488</v>
          </cell>
        </row>
        <row r="278">
          <cell r="E278">
            <v>1176</v>
          </cell>
          <cell r="J278">
            <v>0.28214111734407638</v>
          </cell>
          <cell r="L278">
            <v>3.6163246297915563</v>
          </cell>
        </row>
        <row r="279">
          <cell r="E279">
            <v>1117</v>
          </cell>
          <cell r="J279">
            <v>0.28202344588918726</v>
          </cell>
          <cell r="L279">
            <v>-1.8962605662820042</v>
          </cell>
        </row>
        <row r="280">
          <cell r="E280">
            <v>1220</v>
          </cell>
          <cell r="J280">
            <v>0.28210760134238549</v>
          </cell>
          <cell r="L280">
            <v>3.4291066480962584</v>
          </cell>
        </row>
        <row r="281">
          <cell r="E281">
            <v>1182</v>
          </cell>
          <cell r="J281">
            <v>0.28210569721439555</v>
          </cell>
          <cell r="L281">
            <v>2.4969221874937553</v>
          </cell>
        </row>
        <row r="282">
          <cell r="E282">
            <v>1224</v>
          </cell>
          <cell r="J282">
            <v>0.28202159816488032</v>
          </cell>
          <cell r="L282">
            <v>0.47050101320111892</v>
          </cell>
        </row>
        <row r="283">
          <cell r="E283">
            <v>1122</v>
          </cell>
          <cell r="J283">
            <v>0.28209082888798848</v>
          </cell>
          <cell r="L283">
            <v>0.60610639516234244</v>
          </cell>
        </row>
        <row r="284">
          <cell r="E284">
            <v>1176</v>
          </cell>
          <cell r="J284">
            <v>0.28208235201365878</v>
          </cell>
          <cell r="L284">
            <v>1.532736728029338</v>
          </cell>
        </row>
        <row r="285">
          <cell r="E285">
            <v>1145</v>
          </cell>
          <cell r="J285">
            <v>0.28209866148603441</v>
          </cell>
          <cell r="L285">
            <v>1.4063026995958516</v>
          </cell>
        </row>
        <row r="286">
          <cell r="E286">
            <v>1115</v>
          </cell>
          <cell r="J286">
            <v>0.2821136409724776</v>
          </cell>
          <cell r="L286">
            <v>1.2558540571028232</v>
          </cell>
        </row>
        <row r="287">
          <cell r="E287">
            <v>1103</v>
          </cell>
          <cell r="J287">
            <v>0.28213171128400544</v>
          </cell>
          <cell r="L287">
            <v>1.6239729664935254</v>
          </cell>
        </row>
        <row r="288">
          <cell r="E288">
            <v>1144</v>
          </cell>
          <cell r="J288">
            <v>0.28211646809612378</v>
          </cell>
          <cell r="L288">
            <v>2.0148853265489208</v>
          </cell>
        </row>
        <row r="289">
          <cell r="E289">
            <v>1136</v>
          </cell>
          <cell r="J289">
            <v>0.28215937638973543</v>
          </cell>
          <cell r="L289">
            <v>3.3543226547827487</v>
          </cell>
        </row>
        <row r="290">
          <cell r="E290">
            <v>1191</v>
          </cell>
          <cell r="J290">
            <v>0.28211537640639017</v>
          </cell>
          <cell r="L290">
            <v>3.0448401296356842</v>
          </cell>
        </row>
        <row r="291">
          <cell r="E291">
            <v>1104</v>
          </cell>
          <cell r="J291">
            <v>0.28209425326157578</v>
          </cell>
          <cell r="L291">
            <v>0.31878076454106008</v>
          </cell>
        </row>
        <row r="292">
          <cell r="E292">
            <v>1138</v>
          </cell>
          <cell r="J292">
            <v>0.28210895321332302</v>
          </cell>
          <cell r="L292">
            <v>1.6121189230555721</v>
          </cell>
        </row>
        <row r="293">
          <cell r="E293">
            <v>1127</v>
          </cell>
          <cell r="J293">
            <v>0.28211724052223397</v>
          </cell>
          <cell r="L293">
            <v>1.6560187993763797</v>
          </cell>
        </row>
        <row r="294">
          <cell r="E294">
            <v>1073</v>
          </cell>
          <cell r="J294">
            <v>0.28210740341757784</v>
          </cell>
          <cell r="L294">
            <v>8.1408494261303588E-2</v>
          </cell>
        </row>
        <row r="295">
          <cell r="E295">
            <v>1092</v>
          </cell>
          <cell r="J295">
            <v>0.28212445103417255</v>
          </cell>
          <cell r="L295">
            <v>1.1168820748430619</v>
          </cell>
        </row>
        <row r="296">
          <cell r="E296">
            <v>1142</v>
          </cell>
          <cell r="J296">
            <v>0.28202091534449697</v>
          </cell>
          <cell r="L296">
            <v>-1.4182274814733553</v>
          </cell>
        </row>
        <row r="297">
          <cell r="E297">
            <v>1029</v>
          </cell>
          <cell r="J297">
            <v>0.28211302092831575</v>
          </cell>
          <cell r="L297">
            <v>-0.71720000838881859</v>
          </cell>
        </row>
        <row r="298">
          <cell r="E298">
            <v>1202</v>
          </cell>
          <cell r="J298">
            <v>0.28210243546035413</v>
          </cell>
          <cell r="L298">
            <v>2.8362579906437979</v>
          </cell>
        </row>
        <row r="299">
          <cell r="E299">
            <v>1145</v>
          </cell>
          <cell r="J299">
            <v>0.28211371341933261</v>
          </cell>
          <cell r="L299">
            <v>1.9399475590331505</v>
          </cell>
        </row>
        <row r="300">
          <cell r="E300">
            <v>1220</v>
          </cell>
          <cell r="J300">
            <v>0.282117143774054</v>
          </cell>
          <cell r="L300">
            <v>3.7674776747786964</v>
          </cell>
        </row>
        <row r="301">
          <cell r="E301">
            <v>1151</v>
          </cell>
          <cell r="J301">
            <v>0.28208817857769164</v>
          </cell>
          <cell r="L301">
            <v>1.1709957692596085</v>
          </cell>
        </row>
        <row r="302">
          <cell r="E302">
            <v>1003</v>
          </cell>
          <cell r="J302">
            <v>0.28208076829109752</v>
          </cell>
          <cell r="L302">
            <v>-2.4493961181193402</v>
          </cell>
        </row>
        <row r="303">
          <cell r="E303">
            <v>1127</v>
          </cell>
          <cell r="J303">
            <v>0.28211864442493184</v>
          </cell>
          <cell r="L303">
            <v>1.7057901350181481</v>
          </cell>
        </row>
        <row r="304">
          <cell r="E304">
            <v>1154</v>
          </cell>
          <cell r="J304">
            <v>0.2820914518624677</v>
          </cell>
          <cell r="L304">
            <v>1.3552297431473903</v>
          </cell>
        </row>
        <row r="305">
          <cell r="E305">
            <v>1151</v>
          </cell>
          <cell r="J305">
            <v>0.28209812061835365</v>
          </cell>
          <cell r="L305">
            <v>1.5234814679110364</v>
          </cell>
        </row>
        <row r="306">
          <cell r="E306">
            <v>1121</v>
          </cell>
          <cell r="J306">
            <v>0.28211705967910466</v>
          </cell>
          <cell r="L306">
            <v>1.513319859678397</v>
          </cell>
        </row>
        <row r="307">
          <cell r="E307">
            <v>1089</v>
          </cell>
          <cell r="J307">
            <v>0.2821050640193295</v>
          </cell>
          <cell r="L307">
            <v>0.36153781944436858</v>
          </cell>
        </row>
        <row r="308">
          <cell r="E308">
            <v>1086</v>
          </cell>
          <cell r="J308">
            <v>0.28211759710986106</v>
          </cell>
          <cell r="L308">
            <v>0.73773793830111956</v>
          </cell>
        </row>
        <row r="309">
          <cell r="E309">
            <v>1098</v>
          </cell>
          <cell r="J309">
            <v>0.28211180382502055</v>
          </cell>
          <cell r="L309">
            <v>0.80474067045033237</v>
          </cell>
        </row>
        <row r="310">
          <cell r="E310">
            <v>1159</v>
          </cell>
          <cell r="J310">
            <v>0.28211610636734025</v>
          </cell>
          <cell r="L310">
            <v>2.3429963669463483</v>
          </cell>
        </row>
        <row r="311">
          <cell r="E311">
            <v>1169</v>
          </cell>
          <cell r="J311">
            <v>0.28208010550234253</v>
          </cell>
          <cell r="L311">
            <v>1.2939237081854849</v>
          </cell>
        </row>
        <row r="312">
          <cell r="E312">
            <v>1130</v>
          </cell>
          <cell r="J312">
            <v>0.28213077909735945</v>
          </cell>
          <cell r="L312">
            <v>2.2041443391862536</v>
          </cell>
        </row>
        <row r="313">
          <cell r="E313">
            <v>1118</v>
          </cell>
          <cell r="J313">
            <v>0.28213356193457217</v>
          </cell>
          <cell r="L313">
            <v>2.0302112301373576</v>
          </cell>
        </row>
        <row r="314">
          <cell r="E314">
            <v>1093</v>
          </cell>
          <cell r="J314">
            <v>0.28208889793469338</v>
          </cell>
          <cell r="L314">
            <v>-0.12075499584596194</v>
          </cell>
        </row>
        <row r="315">
          <cell r="E315">
            <v>1124</v>
          </cell>
          <cell r="J315">
            <v>0.28213871814669328</v>
          </cell>
          <cell r="L315">
            <v>2.3492948150893866</v>
          </cell>
        </row>
        <row r="316">
          <cell r="E316">
            <v>1184</v>
          </cell>
          <cell r="J316">
            <v>0.28211069108828857</v>
          </cell>
          <cell r="L316">
            <v>2.7194782266692918</v>
          </cell>
        </row>
        <row r="317">
          <cell r="E317">
            <v>1261</v>
          </cell>
          <cell r="J317">
            <v>0.28209173529577503</v>
          </cell>
          <cell r="L317">
            <v>3.8002403405523744</v>
          </cell>
        </row>
        <row r="318">
          <cell r="E318">
            <v>1050</v>
          </cell>
          <cell r="J318">
            <v>0.2821585553375941</v>
          </cell>
          <cell r="L318">
            <v>1.3728750359431885</v>
          </cell>
        </row>
        <row r="319">
          <cell r="E319">
            <v>1064</v>
          </cell>
          <cell r="J319">
            <v>0.28211161447069044</v>
          </cell>
          <cell r="L319">
            <v>2.6516588158553844E-2</v>
          </cell>
        </row>
        <row r="320">
          <cell r="E320">
            <v>1027</v>
          </cell>
          <cell r="J320">
            <v>0.28213216558055493</v>
          </cell>
          <cell r="L320">
            <v>-8.3962828197892136E-2</v>
          </cell>
        </row>
        <row r="321">
          <cell r="E321">
            <v>1135</v>
          </cell>
          <cell r="J321">
            <v>0.28213548797770327</v>
          </cell>
          <cell r="L321">
            <v>2.4846881833839873</v>
          </cell>
        </row>
        <row r="322">
          <cell r="E322">
            <v>1027</v>
          </cell>
          <cell r="J322">
            <v>0.28213710017094179</v>
          </cell>
          <cell r="L322">
            <v>9.0939205552587055E-2</v>
          </cell>
        </row>
        <row r="323">
          <cell r="E323">
            <v>1091</v>
          </cell>
          <cell r="J323">
            <v>0.28210469799248816</v>
          </cell>
          <cell r="L323">
            <v>0.39395390537100283</v>
          </cell>
        </row>
        <row r="324">
          <cell r="E324">
            <v>1100</v>
          </cell>
          <cell r="J324">
            <v>0.28214953278607641</v>
          </cell>
          <cell r="L324">
            <v>2.1876325831571286</v>
          </cell>
        </row>
        <row r="325">
          <cell r="E325">
            <v>1163</v>
          </cell>
          <cell r="J325">
            <v>0.28205342476361223</v>
          </cell>
          <cell r="L325">
            <v>0.21155467694988772</v>
          </cell>
        </row>
        <row r="326">
          <cell r="E326">
            <v>1192</v>
          </cell>
          <cell r="J326">
            <v>0.28212601677044624</v>
          </cell>
          <cell r="L326">
            <v>3.4448694889266385</v>
          </cell>
        </row>
        <row r="327">
          <cell r="E327">
            <v>1129</v>
          </cell>
          <cell r="J327">
            <v>0.28210586858406406</v>
          </cell>
          <cell r="L327">
            <v>1.2982910501135869</v>
          </cell>
        </row>
        <row r="328">
          <cell r="E328">
            <v>1168</v>
          </cell>
          <cell r="J328">
            <v>0.28211309958298297</v>
          </cell>
          <cell r="L328">
            <v>2.4410078861714091</v>
          </cell>
        </row>
        <row r="329">
          <cell r="E329">
            <v>1043</v>
          </cell>
          <cell r="J329">
            <v>0.2821142693430278</v>
          </cell>
          <cell r="L329">
            <v>-0.3555982752645459</v>
          </cell>
        </row>
        <row r="330">
          <cell r="E330">
            <v>1066</v>
          </cell>
          <cell r="J330">
            <v>0.28215007446154283</v>
          </cell>
          <cell r="L330">
            <v>1.4351824463076923</v>
          </cell>
        </row>
        <row r="331">
          <cell r="E331">
            <v>1121</v>
          </cell>
          <cell r="J331">
            <v>0.2821638969739283</v>
          </cell>
          <cell r="L331">
            <v>3.1737789208130529</v>
          </cell>
        </row>
        <row r="332">
          <cell r="E332">
            <v>1119</v>
          </cell>
          <cell r="J332">
            <v>0.28210787549949312</v>
          </cell>
          <cell r="L332">
            <v>1.1423020762335589</v>
          </cell>
        </row>
        <row r="333">
          <cell r="E333">
            <v>1044</v>
          </cell>
          <cell r="J333">
            <v>0.28211439485258588</v>
          </cell>
          <cell r="L333">
            <v>-0.32847754329989876</v>
          </cell>
        </row>
        <row r="334">
          <cell r="E334">
            <v>1265</v>
          </cell>
          <cell r="J334">
            <v>0.28213040540989037</v>
          </cell>
          <cell r="L334">
            <v>5.2627524650228352</v>
          </cell>
        </row>
        <row r="335">
          <cell r="E335">
            <v>1139</v>
          </cell>
          <cell r="J335">
            <v>0.28214473837004922</v>
          </cell>
          <cell r="L335">
            <v>2.9035350028849827</v>
          </cell>
        </row>
        <row r="336">
          <cell r="E336">
            <v>1212</v>
          </cell>
          <cell r="J336">
            <v>0.28212515708716518</v>
          </cell>
          <cell r="L336">
            <v>3.869516070464929</v>
          </cell>
        </row>
        <row r="337">
          <cell r="E337">
            <v>1073</v>
          </cell>
          <cell r="J337">
            <v>0.28213635643449675</v>
          </cell>
          <cell r="L337">
            <v>1.1077286925353924</v>
          </cell>
        </row>
        <row r="338">
          <cell r="E338">
            <v>1107</v>
          </cell>
          <cell r="J338">
            <v>0.28212701567575232</v>
          </cell>
          <cell r="L338">
            <v>1.5483343297884034</v>
          </cell>
        </row>
        <row r="339">
          <cell r="E339">
            <v>1129</v>
          </cell>
          <cell r="J339">
            <v>0.28218303179517668</v>
          </cell>
          <cell r="L339">
            <v>4.0339033764569265</v>
          </cell>
        </row>
        <row r="340">
          <cell r="E340">
            <v>1196</v>
          </cell>
          <cell r="J340">
            <v>0.28213648395253188</v>
          </cell>
          <cell r="L340">
            <v>3.9070206571745203</v>
          </cell>
        </row>
        <row r="341">
          <cell r="E341">
            <v>1184</v>
          </cell>
          <cell r="J341">
            <v>0.28213136834692681</v>
          </cell>
          <cell r="L341">
            <v>3.4526259742406751</v>
          </cell>
        </row>
        <row r="342">
          <cell r="E342">
            <v>1076</v>
          </cell>
          <cell r="J342">
            <v>0.28214007718248235</v>
          </cell>
          <cell r="L342">
            <v>1.3076920934707026</v>
          </cell>
        </row>
        <row r="343">
          <cell r="E343">
            <v>1095</v>
          </cell>
          <cell r="J343">
            <v>0.28220010326560629</v>
          </cell>
          <cell r="L343">
            <v>3.8668170681988023</v>
          </cell>
        </row>
        <row r="344">
          <cell r="E344">
            <v>1165</v>
          </cell>
          <cell r="J344">
            <v>0.28213010601449579</v>
          </cell>
          <cell r="L344">
            <v>2.975763961714506</v>
          </cell>
        </row>
        <row r="345">
          <cell r="E345">
            <v>1048</v>
          </cell>
          <cell r="J345">
            <v>0.2821038385869003</v>
          </cell>
          <cell r="L345">
            <v>-0.61195926008617008</v>
          </cell>
        </row>
        <row r="346">
          <cell r="E346">
            <v>1177</v>
          </cell>
          <cell r="J346">
            <v>0.28213200238282365</v>
          </cell>
          <cell r="L346">
            <v>3.3158874058458743</v>
          </cell>
        </row>
        <row r="347">
          <cell r="E347">
            <v>1110</v>
          </cell>
          <cell r="J347">
            <v>0.28202486375045832</v>
          </cell>
          <cell r="L347">
            <v>-2.0049070913319422</v>
          </cell>
        </row>
        <row r="348">
          <cell r="E348">
            <v>1205</v>
          </cell>
          <cell r="J348">
            <v>0.28205554967491459</v>
          </cell>
          <cell r="L348">
            <v>1.2420286514669421</v>
          </cell>
        </row>
        <row r="349">
          <cell r="E349">
            <v>1029</v>
          </cell>
          <cell r="J349">
            <v>0.28210474280878695</v>
          </cell>
          <cell r="L349">
            <v>-1.0106116983144009</v>
          </cell>
        </row>
        <row r="350">
          <cell r="E350">
            <v>1014</v>
          </cell>
          <cell r="J350">
            <v>0.28208870847130535</v>
          </cell>
          <cell r="L350">
            <v>-1.9188121564917004</v>
          </cell>
        </row>
        <row r="351">
          <cell r="E351">
            <v>1121</v>
          </cell>
          <cell r="J351">
            <v>0.28204154235058787</v>
          </cell>
          <cell r="L351">
            <v>-1.1638935208246881</v>
          </cell>
        </row>
        <row r="352">
          <cell r="E352">
            <v>1063</v>
          </cell>
          <cell r="J352">
            <v>0.28213093331701006</v>
          </cell>
          <cell r="L352">
            <v>0.68862898360944058</v>
          </cell>
        </row>
        <row r="353">
          <cell r="E353">
            <v>1029</v>
          </cell>
          <cell r="J353">
            <v>0.28200523973302788</v>
          </cell>
          <cell r="L353">
            <v>-4.5374230121275616</v>
          </cell>
        </row>
        <row r="354">
          <cell r="E354">
            <v>1179</v>
          </cell>
          <cell r="J354">
            <v>0.28204407026430706</v>
          </cell>
          <cell r="L354">
            <v>0.24362705902225557</v>
          </cell>
        </row>
        <row r="355">
          <cell r="E355">
            <v>1099</v>
          </cell>
          <cell r="J355">
            <v>0.28208046524408614</v>
          </cell>
          <cell r="L355">
            <v>-0.28350727638071227</v>
          </cell>
        </row>
        <row r="356">
          <cell r="E356">
            <v>1013</v>
          </cell>
          <cell r="J356">
            <v>0.28207270447251348</v>
          </cell>
          <cell r="L356">
            <v>-2.5086953899577935</v>
          </cell>
        </row>
        <row r="357">
          <cell r="E357">
            <v>1120</v>
          </cell>
          <cell r="J357">
            <v>0.28203509286309636</v>
          </cell>
          <cell r="L357">
            <v>-1.4152446164306109</v>
          </cell>
        </row>
        <row r="358">
          <cell r="E358">
            <v>1084</v>
          </cell>
          <cell r="J358">
            <v>0.28208400175827841</v>
          </cell>
          <cell r="L358">
            <v>-0.49856064888498253</v>
          </cell>
        </row>
        <row r="359">
          <cell r="E359">
            <v>1076</v>
          </cell>
          <cell r="J359">
            <v>0.28205906997178948</v>
          </cell>
          <cell r="L359">
            <v>-1.5638533016681944</v>
          </cell>
        </row>
        <row r="360">
          <cell r="E360">
            <v>1026</v>
          </cell>
          <cell r="J360">
            <v>0.28204743583071479</v>
          </cell>
          <cell r="L360">
            <v>-3.1097888359832293</v>
          </cell>
        </row>
        <row r="361">
          <cell r="E361">
            <v>1121</v>
          </cell>
          <cell r="J361">
            <v>0.28205969207221404</v>
          </cell>
          <cell r="L361">
            <v>-0.52045606687367574</v>
          </cell>
        </row>
        <row r="362">
          <cell r="E362">
            <v>1152</v>
          </cell>
          <cell r="J362">
            <v>0.28212652070353261</v>
          </cell>
          <cell r="L362">
            <v>2.5531096486774985</v>
          </cell>
        </row>
        <row r="363">
          <cell r="E363">
            <v>1185</v>
          </cell>
          <cell r="J363">
            <v>0.28206088969450316</v>
          </cell>
          <cell r="L363">
            <v>0.97642621291749165</v>
          </cell>
        </row>
        <row r="364">
          <cell r="E364">
            <v>1023</v>
          </cell>
          <cell r="J364">
            <v>0.28208614153655787</v>
          </cell>
          <cell r="L364">
            <v>-1.8058828850009423</v>
          </cell>
        </row>
        <row r="365">
          <cell r="E365">
            <v>1044</v>
          </cell>
          <cell r="J365">
            <v>0.2820454994806238</v>
          </cell>
          <cell r="L365">
            <v>-2.7705049676651772</v>
          </cell>
        </row>
        <row r="366">
          <cell r="E366">
            <v>1196</v>
          </cell>
          <cell r="J366">
            <v>0.28206072272426203</v>
          </cell>
          <cell r="L366">
            <v>1.2207027702970663</v>
          </cell>
        </row>
        <row r="367">
          <cell r="E367">
            <v>1162</v>
          </cell>
          <cell r="J367">
            <v>0.28204471711750312</v>
          </cell>
          <cell r="L367">
            <v>-0.11990423487873159</v>
          </cell>
        </row>
        <row r="368">
          <cell r="E368">
            <v>1082</v>
          </cell>
          <cell r="J368">
            <v>0.28205435017765251</v>
          </cell>
          <cell r="L368">
            <v>-1.5950455366919858</v>
          </cell>
        </row>
        <row r="369">
          <cell r="E369">
            <v>1140</v>
          </cell>
          <cell r="J369">
            <v>0.28201097058214147</v>
          </cell>
          <cell r="L369">
            <v>-1.8162325278148206</v>
          </cell>
        </row>
        <row r="370">
          <cell r="E370">
            <v>1115</v>
          </cell>
          <cell r="J370">
            <v>0.28210699549041884</v>
          </cell>
          <cell r="L370">
            <v>1.0202640086598436</v>
          </cell>
        </row>
        <row r="371">
          <cell r="E371">
            <v>1114</v>
          </cell>
          <cell r="J371">
            <v>0.28210397851357205</v>
          </cell>
          <cell r="L371">
            <v>0.89060012968822377</v>
          </cell>
        </row>
        <row r="372">
          <cell r="E372">
            <v>1185</v>
          </cell>
          <cell r="J372">
            <v>0.28207407691054831</v>
          </cell>
          <cell r="L372">
            <v>1.4440026888262736</v>
          </cell>
        </row>
        <row r="373">
          <cell r="E373">
            <v>1023</v>
          </cell>
          <cell r="J373">
            <v>0.28209801713192056</v>
          </cell>
          <cell r="L373">
            <v>-1.3849671071264336</v>
          </cell>
        </row>
        <row r="374">
          <cell r="E374">
            <v>1121</v>
          </cell>
          <cell r="J374">
            <v>0.28210651470919385</v>
          </cell>
          <cell r="L374">
            <v>1.1394833496125578</v>
          </cell>
        </row>
        <row r="375">
          <cell r="E375">
            <v>1001</v>
          </cell>
          <cell r="J375">
            <v>0.28207795032589777</v>
          </cell>
          <cell r="L375">
            <v>-2.5945653860293127</v>
          </cell>
        </row>
        <row r="376">
          <cell r="E376">
            <v>1119</v>
          </cell>
          <cell r="J376">
            <v>0.28208371836349294</v>
          </cell>
          <cell r="L376">
            <v>0.2858958014329005</v>
          </cell>
        </row>
        <row r="377">
          <cell r="E377">
            <v>1214</v>
          </cell>
          <cell r="J377">
            <v>0.28208890613206911</v>
          </cell>
          <cell r="L377">
            <v>2.6296129246849986</v>
          </cell>
        </row>
        <row r="378">
          <cell r="E378">
            <v>1119</v>
          </cell>
          <cell r="J378">
            <v>0.28210257959771412</v>
          </cell>
          <cell r="L378">
            <v>0.95455450904724515</v>
          </cell>
        </row>
        <row r="379">
          <cell r="E379">
            <v>1105</v>
          </cell>
          <cell r="J379">
            <v>0.28206264046613022</v>
          </cell>
          <cell r="L379">
            <v>-0.77920156661970275</v>
          </cell>
        </row>
        <row r="380">
          <cell r="E380">
            <v>1139</v>
          </cell>
          <cell r="J380">
            <v>0.28205202181862782</v>
          </cell>
          <cell r="L380">
            <v>-0.38355347987129029</v>
          </cell>
        </row>
        <row r="381">
          <cell r="E381">
            <v>1056</v>
          </cell>
          <cell r="J381">
            <v>0.28211917063223019</v>
          </cell>
          <cell r="L381">
            <v>0.11291175123773201</v>
          </cell>
        </row>
        <row r="382">
          <cell r="E382">
            <v>1027</v>
          </cell>
          <cell r="J382">
            <v>0.28208105617694412</v>
          </cell>
          <cell r="L382">
            <v>-1.8954887978317458</v>
          </cell>
        </row>
        <row r="383">
          <cell r="E383">
            <v>1186</v>
          </cell>
          <cell r="J383">
            <v>0.28208605067304215</v>
          </cell>
          <cell r="L383">
            <v>1.8912985496766233</v>
          </cell>
        </row>
        <row r="384">
          <cell r="E384">
            <v>1147</v>
          </cell>
          <cell r="J384">
            <v>0.2820458305869894</v>
          </cell>
          <cell r="L384">
            <v>-0.42130063645839932</v>
          </cell>
        </row>
        <row r="385">
          <cell r="E385">
            <v>1072</v>
          </cell>
          <cell r="J385">
            <v>0.28207279200986313</v>
          </cell>
          <cell r="L385">
            <v>-1.1681730172941052</v>
          </cell>
        </row>
        <row r="386">
          <cell r="E386">
            <v>1040</v>
          </cell>
          <cell r="J386">
            <v>0.28207959053622045</v>
          </cell>
          <cell r="L386">
            <v>-1.6528058329590145</v>
          </cell>
        </row>
        <row r="387">
          <cell r="E387">
            <v>1141</v>
          </cell>
          <cell r="J387">
            <v>0.28203270837710931</v>
          </cell>
          <cell r="L387">
            <v>-1.0228422005598148</v>
          </cell>
        </row>
        <row r="388">
          <cell r="E388">
            <v>1012</v>
          </cell>
          <cell r="J388">
            <v>0.28210402440705307</v>
          </cell>
          <cell r="L388">
            <v>-1.421279098169359</v>
          </cell>
        </row>
        <row r="393">
          <cell r="E393">
            <v>1150</v>
          </cell>
          <cell r="J393">
            <v>0.28212784495092325</v>
          </cell>
          <cell r="L393">
            <v>2.5546002585929983</v>
          </cell>
        </row>
        <row r="394">
          <cell r="E394">
            <v>1150</v>
          </cell>
          <cell r="J394">
            <v>0.28211864459273001</v>
          </cell>
          <cell r="L394">
            <v>2.2284109553494247</v>
          </cell>
        </row>
        <row r="395">
          <cell r="E395">
            <v>1150</v>
          </cell>
          <cell r="J395">
            <v>0.28208937577035692</v>
          </cell>
          <cell r="L395">
            <v>1.1907147509115923</v>
          </cell>
        </row>
        <row r="396">
          <cell r="E396">
            <v>1150</v>
          </cell>
          <cell r="J396">
            <v>0.28198689781991471</v>
          </cell>
          <cell r="L396">
            <v>-2.4425363193592009</v>
          </cell>
        </row>
        <row r="397">
          <cell r="E397">
            <v>1150</v>
          </cell>
          <cell r="J397">
            <v>0.28211190334641051</v>
          </cell>
          <cell r="L397">
            <v>1.9894069520542956</v>
          </cell>
        </row>
        <row r="398">
          <cell r="E398">
            <v>1150</v>
          </cell>
          <cell r="J398">
            <v>0.28201952612364001</v>
          </cell>
          <cell r="L398">
            <v>-1.2857331346782797</v>
          </cell>
        </row>
        <row r="399">
          <cell r="E399">
            <v>1150</v>
          </cell>
          <cell r="J399">
            <v>0.28202146593718641</v>
          </cell>
          <cell r="L399">
            <v>-1.2169590265587171</v>
          </cell>
        </row>
        <row r="400">
          <cell r="E400">
            <v>1150</v>
          </cell>
          <cell r="J400">
            <v>0.2821233456771301</v>
          </cell>
          <cell r="L400">
            <v>2.3950831014496465</v>
          </cell>
        </row>
        <row r="401">
          <cell r="E401">
            <v>1150</v>
          </cell>
          <cell r="J401">
            <v>0.28199292898625655</v>
          </cell>
          <cell r="L401">
            <v>-2.2287074764526515</v>
          </cell>
        </row>
        <row r="402">
          <cell r="E402">
            <v>1150</v>
          </cell>
          <cell r="J402">
            <v>0.28214988679095804</v>
          </cell>
          <cell r="L402">
            <v>3.3360711852803426</v>
          </cell>
        </row>
        <row r="403">
          <cell r="E403">
            <v>1150</v>
          </cell>
          <cell r="J403">
            <v>0.28210899854758631</v>
          </cell>
          <cell r="L403">
            <v>1.8864202764667937</v>
          </cell>
        </row>
        <row r="404">
          <cell r="E404">
            <v>1150</v>
          </cell>
          <cell r="J404">
            <v>0.28207939096221168</v>
          </cell>
          <cell r="L404">
            <v>0.83671357579362393</v>
          </cell>
        </row>
        <row r="405">
          <cell r="E405">
            <v>1150</v>
          </cell>
          <cell r="J405">
            <v>0.28210719722766414</v>
          </cell>
          <cell r="L405">
            <v>1.8225563183493776</v>
          </cell>
        </row>
        <row r="406">
          <cell r="E406">
            <v>1150</v>
          </cell>
          <cell r="J406">
            <v>0.28213474471540118</v>
          </cell>
          <cell r="L406">
            <v>2.7992243612984247</v>
          </cell>
        </row>
        <row r="407">
          <cell r="E407">
            <v>1150</v>
          </cell>
          <cell r="J407">
            <v>0.28213701018154347</v>
          </cell>
          <cell r="L407">
            <v>2.8795441496098917</v>
          </cell>
        </row>
        <row r="408">
          <cell r="E408">
            <v>1150</v>
          </cell>
          <cell r="J408">
            <v>0.28211049435229779</v>
          </cell>
          <cell r="L408">
            <v>1.9394525048199718</v>
          </cell>
        </row>
        <row r="409">
          <cell r="E409">
            <v>1150</v>
          </cell>
          <cell r="J409">
            <v>0.28210371809125612</v>
          </cell>
          <cell r="L409">
            <v>1.6992070903087964</v>
          </cell>
        </row>
        <row r="410">
          <cell r="E410">
            <v>1150</v>
          </cell>
          <cell r="J410">
            <v>0.28216261461235409</v>
          </cell>
          <cell r="L410">
            <v>3.787323093713546</v>
          </cell>
        </row>
        <row r="411">
          <cell r="E411">
            <v>1150</v>
          </cell>
          <cell r="J411">
            <v>0.28210917876839448</v>
          </cell>
          <cell r="L411">
            <v>1.8928098211579147</v>
          </cell>
        </row>
        <row r="412">
          <cell r="E412">
            <v>1150</v>
          </cell>
          <cell r="J412">
            <v>0.28202256941608844</v>
          </cell>
          <cell r="L412">
            <v>-1.1778363090908517</v>
          </cell>
        </row>
        <row r="413">
          <cell r="E413">
            <v>1150</v>
          </cell>
          <cell r="J413">
            <v>0.28217506533365072</v>
          </cell>
          <cell r="L413">
            <v>4.2287507011296022</v>
          </cell>
        </row>
        <row r="414">
          <cell r="E414">
            <v>1150</v>
          </cell>
          <cell r="J414">
            <v>0.28210137409224145</v>
          </cell>
          <cell r="L414">
            <v>1.6161029992156628</v>
          </cell>
        </row>
        <row r="415">
          <cell r="E415">
            <v>1150</v>
          </cell>
          <cell r="J415">
            <v>0.2821832923159891</v>
          </cell>
          <cell r="L415">
            <v>4.5204299575640761</v>
          </cell>
        </row>
        <row r="416">
          <cell r="E416">
            <v>1150</v>
          </cell>
          <cell r="J416">
            <v>0.28208408703630045</v>
          </cell>
          <cell r="L416">
            <v>1.0032080864230686</v>
          </cell>
        </row>
        <row r="417">
          <cell r="E417">
            <v>1150</v>
          </cell>
          <cell r="J417">
            <v>0.28222975299312741</v>
          </cell>
          <cell r="L417">
            <v>6.167645814338929</v>
          </cell>
        </row>
        <row r="418">
          <cell r="E418">
            <v>1150</v>
          </cell>
          <cell r="J418">
            <v>0.28190058944062268</v>
          </cell>
          <cell r="L418">
            <v>-5.5025117587859107</v>
          </cell>
        </row>
        <row r="419">
          <cell r="E419">
            <v>1395</v>
          </cell>
          <cell r="J419">
            <v>0.28210694006762183</v>
          </cell>
          <cell r="L419">
            <v>7.3975490900157759</v>
          </cell>
        </row>
        <row r="420">
          <cell r="E420">
            <v>1395</v>
          </cell>
          <cell r="J420">
            <v>0.28206438659208977</v>
          </cell>
          <cell r="L420">
            <v>5.8880167593233779</v>
          </cell>
        </row>
        <row r="421">
          <cell r="E421">
            <v>1395</v>
          </cell>
          <cell r="J421">
            <v>0.28209114365736604</v>
          </cell>
          <cell r="L421">
            <v>6.8371908186426467</v>
          </cell>
        </row>
        <row r="422">
          <cell r="E422">
            <v>1395</v>
          </cell>
          <cell r="J422">
            <v>0.28211633698638006</v>
          </cell>
          <cell r="L422">
            <v>7.7308932527908603</v>
          </cell>
        </row>
        <row r="423">
          <cell r="E423">
            <v>1395</v>
          </cell>
          <cell r="J423">
            <v>0.28203616734666814</v>
          </cell>
          <cell r="L423">
            <v>4.8869736534640218</v>
          </cell>
        </row>
        <row r="424">
          <cell r="E424">
            <v>1395</v>
          </cell>
          <cell r="J424">
            <v>0.28216966148492417</v>
          </cell>
          <cell r="L424">
            <v>9.6225144086159453</v>
          </cell>
        </row>
        <row r="425">
          <cell r="E425">
            <v>1395</v>
          </cell>
          <cell r="J425">
            <v>0.28205973237644238</v>
          </cell>
          <cell r="L425">
            <v>5.7229141700299024</v>
          </cell>
        </row>
        <row r="426">
          <cell r="E426">
            <v>1395</v>
          </cell>
          <cell r="J426">
            <v>0.28207648193725798</v>
          </cell>
          <cell r="L426">
            <v>6.3170842879789468</v>
          </cell>
        </row>
        <row r="427">
          <cell r="E427">
            <v>1395</v>
          </cell>
          <cell r="J427">
            <v>0.28210129118812555</v>
          </cell>
          <cell r="L427">
            <v>7.197162021150838</v>
          </cell>
        </row>
        <row r="428">
          <cell r="E428">
            <v>1395</v>
          </cell>
          <cell r="J428">
            <v>0.28214999401709295</v>
          </cell>
          <cell r="L428">
            <v>8.9248351196058451</v>
          </cell>
        </row>
        <row r="429">
          <cell r="E429">
            <v>1395</v>
          </cell>
          <cell r="J429">
            <v>0.28207999882408014</v>
          </cell>
          <cell r="L429">
            <v>6.4418415327183176</v>
          </cell>
        </row>
        <row r="430">
          <cell r="E430">
            <v>1395</v>
          </cell>
          <cell r="J430">
            <v>0.28209961474593381</v>
          </cell>
          <cell r="L430">
            <v>7.1376922914212493</v>
          </cell>
        </row>
        <row r="431">
          <cell r="E431">
            <v>1395</v>
          </cell>
          <cell r="J431">
            <v>0.28209283000751212</v>
          </cell>
          <cell r="L431">
            <v>6.8970120208966534</v>
          </cell>
        </row>
        <row r="432">
          <cell r="E432">
            <v>1395</v>
          </cell>
          <cell r="J432">
            <v>0.28209819912839085</v>
          </cell>
          <cell r="L432">
            <v>7.0874749960703198</v>
          </cell>
        </row>
        <row r="433">
          <cell r="E433">
            <v>1395</v>
          </cell>
          <cell r="J433">
            <v>0.28207454426598755</v>
          </cell>
          <cell r="L433">
            <v>6.2483477772157237</v>
          </cell>
        </row>
        <row r="434">
          <cell r="E434">
            <v>1395</v>
          </cell>
          <cell r="J434">
            <v>0.28209810648069628</v>
          </cell>
          <cell r="L434">
            <v>7.0841884327865756</v>
          </cell>
        </row>
        <row r="435">
          <cell r="E435">
            <v>1395</v>
          </cell>
          <cell r="J435">
            <v>0.28211576984709213</v>
          </cell>
          <cell r="L435">
            <v>7.7107746824411905</v>
          </cell>
        </row>
        <row r="436">
          <cell r="E436">
            <v>1395</v>
          </cell>
          <cell r="J436">
            <v>0.28215589925988471</v>
          </cell>
          <cell r="L436">
            <v>9.1343163618140544</v>
          </cell>
        </row>
        <row r="437">
          <cell r="E437">
            <v>1395</v>
          </cell>
          <cell r="J437">
            <v>0.28206479042734872</v>
          </cell>
          <cell r="L437">
            <v>5.9023423196213898</v>
          </cell>
        </row>
        <row r="438">
          <cell r="E438">
            <v>1395</v>
          </cell>
          <cell r="J438">
            <v>0.28205770317460122</v>
          </cell>
          <cell r="L438">
            <v>5.6509307245788953</v>
          </cell>
        </row>
        <row r="439">
          <cell r="E439">
            <v>1395</v>
          </cell>
          <cell r="J439">
            <v>0.28206319912839084</v>
          </cell>
          <cell r="L439">
            <v>5.845892941640507</v>
          </cell>
        </row>
        <row r="440">
          <cell r="E440">
            <v>1395</v>
          </cell>
          <cell r="J440">
            <v>0.28205739198703689</v>
          </cell>
          <cell r="L440">
            <v>5.6398917275668481</v>
          </cell>
        </row>
        <row r="441">
          <cell r="E441">
            <v>1395</v>
          </cell>
          <cell r="J441">
            <v>0.28206858929989409</v>
          </cell>
          <cell r="L441">
            <v>6.0371026618888379</v>
          </cell>
        </row>
        <row r="442">
          <cell r="E442">
            <v>1395</v>
          </cell>
          <cell r="J442">
            <v>0.28206966312406984</v>
          </cell>
          <cell r="L442">
            <v>6.0751952569249035</v>
          </cell>
        </row>
        <row r="443">
          <cell r="E443">
            <v>1395</v>
          </cell>
          <cell r="J443">
            <v>0.28203574785573177</v>
          </cell>
          <cell r="L443">
            <v>4.8720927272172254</v>
          </cell>
        </row>
        <row r="444">
          <cell r="E444">
            <v>1395</v>
          </cell>
          <cell r="J444">
            <v>0.28205711187564336</v>
          </cell>
          <cell r="L444">
            <v>5.6299551195815312</v>
          </cell>
        </row>
        <row r="445">
          <cell r="E445">
            <v>1395</v>
          </cell>
          <cell r="J445">
            <v>0.28202770047712766</v>
          </cell>
          <cell r="L445">
            <v>4.5866218455015151</v>
          </cell>
        </row>
        <row r="447">
          <cell r="E447">
            <v>1668</v>
          </cell>
          <cell r="J447">
            <v>0.28172000121507401</v>
          </cell>
          <cell r="L447">
            <v>-7.7357519551179976E-2</v>
          </cell>
        </row>
        <row r="448">
          <cell r="E448">
            <v>1148</v>
          </cell>
          <cell r="J448">
            <v>0.2819788585150001</v>
          </cell>
          <cell r="L448">
            <v>-2.7729949908594786</v>
          </cell>
        </row>
        <row r="449">
          <cell r="E449">
            <v>1207</v>
          </cell>
          <cell r="J449">
            <v>0.28195036517775907</v>
          </cell>
          <cell r="L449">
            <v>-2.4421577423572316</v>
          </cell>
        </row>
        <row r="450">
          <cell r="E450">
            <v>1370</v>
          </cell>
          <cell r="J450">
            <v>0.28195856703870964</v>
          </cell>
          <cell r="L450">
            <v>1.5632341512805681</v>
          </cell>
        </row>
        <row r="451">
          <cell r="E451">
            <v>1081</v>
          </cell>
          <cell r="J451">
            <v>0.28201133539364404</v>
          </cell>
          <cell r="L451">
            <v>-3.1425390209061099</v>
          </cell>
        </row>
        <row r="452">
          <cell r="E452">
            <v>1346</v>
          </cell>
          <cell r="J452">
            <v>0.28199650549497007</v>
          </cell>
          <cell r="L452">
            <v>2.3610905040727381</v>
          </cell>
        </row>
        <row r="453">
          <cell r="E453">
            <v>1146</v>
          </cell>
          <cell r="J453">
            <v>0.28192020111254451</v>
          </cell>
          <cell r="L453">
            <v>-4.8980456023950403</v>
          </cell>
        </row>
        <row r="454">
          <cell r="E454">
            <v>1205</v>
          </cell>
          <cell r="J454">
            <v>0.28188799132346287</v>
          </cell>
          <cell r="L454">
            <v>-4.6993244923443367</v>
          </cell>
        </row>
        <row r="455">
          <cell r="E455">
            <v>1115</v>
          </cell>
          <cell r="J455">
            <v>0.28197554473698289</v>
          </cell>
          <cell r="L455">
            <v>-3.6398176973850838</v>
          </cell>
        </row>
        <row r="456">
          <cell r="E456">
            <v>1196</v>
          </cell>
          <cell r="J456">
            <v>0.2820344298089455</v>
          </cell>
          <cell r="L456">
            <v>0.28841681974034472</v>
          </cell>
        </row>
        <row r="457">
          <cell r="E457">
            <v>1107</v>
          </cell>
          <cell r="J457">
            <v>0.28196142915411754</v>
          </cell>
          <cell r="L457">
            <v>-4.3217933347938775</v>
          </cell>
        </row>
        <row r="458">
          <cell r="E458">
            <v>1079</v>
          </cell>
          <cell r="J458">
            <v>0.28193551726882876</v>
          </cell>
          <cell r="L458">
            <v>-5.8755257228571001</v>
          </cell>
        </row>
        <row r="459">
          <cell r="E459">
            <v>1333</v>
          </cell>
          <cell r="J459">
            <v>0.28202188873518025</v>
          </cell>
          <cell r="L459">
            <v>2.9647577918767709</v>
          </cell>
        </row>
        <row r="460">
          <cell r="E460">
            <v>1177</v>
          </cell>
          <cell r="J460">
            <v>0.28195138353630533</v>
          </cell>
          <cell r="L460">
            <v>-3.0881623357004173</v>
          </cell>
        </row>
        <row r="461">
          <cell r="E461">
            <v>1456</v>
          </cell>
          <cell r="J461">
            <v>0.28188066251651034</v>
          </cell>
          <cell r="L461">
            <v>0.76478990892692167</v>
          </cell>
        </row>
        <row r="462">
          <cell r="E462">
            <v>1413</v>
          </cell>
          <cell r="J462">
            <v>0.2820150750737937</v>
          </cell>
          <cell r="L462">
            <v>4.5501329518082834</v>
          </cell>
        </row>
        <row r="463">
          <cell r="E463">
            <v>1046</v>
          </cell>
          <cell r="J463">
            <v>0.28198084294333331</v>
          </cell>
          <cell r="L463">
            <v>-5.0169608813444011</v>
          </cell>
        </row>
        <row r="464">
          <cell r="E464">
            <v>1174</v>
          </cell>
          <cell r="J464">
            <v>0.28199573854443621</v>
          </cell>
          <cell r="L464">
            <v>-1.5837003231422564</v>
          </cell>
        </row>
        <row r="465">
          <cell r="E465">
            <v>1177</v>
          </cell>
          <cell r="J465">
            <v>0.2820389601314594</v>
          </cell>
          <cell r="L465">
            <v>1.6966959348607702E-2</v>
          </cell>
        </row>
        <row r="466">
          <cell r="E466">
            <v>1400</v>
          </cell>
          <cell r="J466">
            <v>0.28200074941149678</v>
          </cell>
          <cell r="L466">
            <v>3.7448155188113397</v>
          </cell>
        </row>
        <row r="467">
          <cell r="E467">
            <v>1172</v>
          </cell>
          <cell r="J467">
            <v>0.28199646947046991</v>
          </cell>
          <cell r="L467">
            <v>-1.6032461605097748</v>
          </cell>
        </row>
        <row r="468">
          <cell r="E468">
            <v>1331</v>
          </cell>
          <cell r="J468">
            <v>0.2820173169618776</v>
          </cell>
          <cell r="L468">
            <v>2.7569696473506156</v>
          </cell>
        </row>
        <row r="469">
          <cell r="E469">
            <v>1410</v>
          </cell>
          <cell r="J469">
            <v>0.2820602525135133</v>
          </cell>
          <cell r="L469">
            <v>6.0842265245475424</v>
          </cell>
        </row>
        <row r="470">
          <cell r="E470">
            <v>1091</v>
          </cell>
          <cell r="J470">
            <v>0.28193365980421692</v>
          </cell>
          <cell r="L470">
            <v>-5.6692179455297698</v>
          </cell>
        </row>
        <row r="471">
          <cell r="E471">
            <v>1126</v>
          </cell>
          <cell r="J471">
            <v>0.28201696770892798</v>
          </cell>
          <cell r="L471">
            <v>-1.921573503864682</v>
          </cell>
        </row>
        <row r="472">
          <cell r="E472">
            <v>1287</v>
          </cell>
          <cell r="J472">
            <v>0.28202538124168414</v>
          </cell>
          <cell r="L472">
            <v>2.0395788093185985</v>
          </cell>
        </row>
        <row r="473">
          <cell r="E473">
            <v>1266</v>
          </cell>
          <cell r="J473">
            <v>0.28198262996694695</v>
          </cell>
          <cell r="L473">
            <v>4.4932625289373362E-2</v>
          </cell>
        </row>
        <row r="474">
          <cell r="E474">
            <v>1071</v>
          </cell>
          <cell r="J474">
            <v>0.28201279098259846</v>
          </cell>
          <cell r="L474">
            <v>-3.3177500214387479</v>
          </cell>
        </row>
        <row r="475">
          <cell r="E475">
            <v>1056</v>
          </cell>
          <cell r="J475">
            <v>0.28191751661899511</v>
          </cell>
          <cell r="L475">
            <v>-7.0349998810670389</v>
          </cell>
        </row>
        <row r="476">
          <cell r="E476">
            <v>1136</v>
          </cell>
          <cell r="J476">
            <v>0.28202763894845573</v>
          </cell>
          <cell r="L476">
            <v>-1.3161452188781286</v>
          </cell>
        </row>
        <row r="477">
          <cell r="E477">
            <v>1243</v>
          </cell>
          <cell r="J477">
            <v>0.28202381832433826</v>
          </cell>
          <cell r="L477">
            <v>0.98176095675972519</v>
          </cell>
        </row>
        <row r="478">
          <cell r="E478">
            <v>1159</v>
          </cell>
          <cell r="J478">
            <v>0.28193569718549022</v>
          </cell>
          <cell r="L478">
            <v>-4.0533577434009871</v>
          </cell>
        </row>
        <row r="479">
          <cell r="E479">
            <v>1063</v>
          </cell>
          <cell r="J479">
            <v>0.28204780181777139</v>
          </cell>
          <cell r="L479">
            <v>-2.2581313356939692</v>
          </cell>
        </row>
        <row r="480">
          <cell r="E480">
            <v>1136</v>
          </cell>
          <cell r="J480">
            <v>0.28186521661096536</v>
          </cell>
          <cell r="L480">
            <v>-7.074480145113915</v>
          </cell>
        </row>
        <row r="481">
          <cell r="E481">
            <v>1033</v>
          </cell>
          <cell r="J481">
            <v>0.28196201020305212</v>
          </cell>
          <cell r="L481">
            <v>-5.9790483021882057</v>
          </cell>
        </row>
        <row r="482">
          <cell r="E482">
            <v>1317</v>
          </cell>
          <cell r="J482">
            <v>0.28197522701557187</v>
          </cell>
          <cell r="L482">
            <v>0.94477424676941979</v>
          </cell>
        </row>
        <row r="483">
          <cell r="E483">
            <v>1099</v>
          </cell>
          <cell r="J483">
            <v>0.28199470199845855</v>
          </cell>
          <cell r="L483">
            <v>-3.3238033884486207</v>
          </cell>
        </row>
        <row r="484">
          <cell r="E484">
            <v>1326</v>
          </cell>
          <cell r="J484">
            <v>0.28195962815483638</v>
          </cell>
          <cell r="L484">
            <v>0.59677892080722827</v>
          </cell>
        </row>
        <row r="485">
          <cell r="E485">
            <v>1146</v>
          </cell>
          <cell r="J485">
            <v>0.28199487325454647</v>
          </cell>
          <cell r="L485">
            <v>-2.2506451340442712</v>
          </cell>
        </row>
        <row r="486">
          <cell r="E486">
            <v>1170</v>
          </cell>
          <cell r="J486">
            <v>0.28204475637430837</v>
          </cell>
          <cell r="L486">
            <v>6.333514386946959E-2</v>
          </cell>
        </row>
        <row r="487">
          <cell r="E487">
            <v>1280</v>
          </cell>
          <cell r="J487">
            <v>0.28197780953434576</v>
          </cell>
          <cell r="L487">
            <v>0.19293314722057531</v>
          </cell>
        </row>
        <row r="488">
          <cell r="E488">
            <v>1128</v>
          </cell>
          <cell r="J488">
            <v>0.2819549981709632</v>
          </cell>
          <cell r="L488">
            <v>-4.0731141084204836</v>
          </cell>
        </row>
        <row r="489">
          <cell r="E489">
            <v>1008</v>
          </cell>
          <cell r="J489">
            <v>0.28196013371125161</v>
          </cell>
          <cell r="L489">
            <v>-6.6117475602212039</v>
          </cell>
        </row>
        <row r="490">
          <cell r="E490">
            <v>1119</v>
          </cell>
          <cell r="J490">
            <v>0.28192324774633731</v>
          </cell>
          <cell r="L490">
            <v>-5.4030254122472421</v>
          </cell>
        </row>
        <row r="491">
          <cell r="E491">
            <v>1097</v>
          </cell>
          <cell r="J491">
            <v>0.28190479214602643</v>
          </cell>
          <cell r="L491">
            <v>-6.5564638362336503</v>
          </cell>
        </row>
        <row r="492">
          <cell r="E492">
            <v>1045</v>
          </cell>
          <cell r="J492">
            <v>0.28194743371351594</v>
          </cell>
          <cell r="L492">
            <v>-6.2238310512829909</v>
          </cell>
        </row>
        <row r="493">
          <cell r="E493">
            <v>1313</v>
          </cell>
          <cell r="J493">
            <v>0.28201593800593139</v>
          </cell>
          <cell r="L493">
            <v>2.2974600152569913</v>
          </cell>
        </row>
        <row r="494">
          <cell r="E494">
            <v>1030</v>
          </cell>
          <cell r="J494">
            <v>0.28192186421917725</v>
          </cell>
          <cell r="L494">
            <v>-7.4699559158020179</v>
          </cell>
        </row>
        <row r="495">
          <cell r="E495">
            <v>1152</v>
          </cell>
          <cell r="J495">
            <v>0.2819252672581799</v>
          </cell>
          <cell r="L495">
            <v>-4.5821581404692502</v>
          </cell>
        </row>
        <row r="496">
          <cell r="E496">
            <v>1093</v>
          </cell>
          <cell r="J496">
            <v>0.2819209859492422</v>
          </cell>
          <cell r="L496">
            <v>-6.0731323867835307</v>
          </cell>
        </row>
        <row r="497">
          <cell r="E497">
            <v>1148</v>
          </cell>
          <cell r="J497">
            <v>0.28187728070528001</v>
          </cell>
          <cell r="L497">
            <v>-6.3743161246188063</v>
          </cell>
        </row>
        <row r="498">
          <cell r="E498">
            <v>1130</v>
          </cell>
          <cell r="J498">
            <v>0.28189342048190325</v>
          </cell>
          <cell r="L498">
            <v>-6.2107805931677085</v>
          </cell>
        </row>
        <row r="499">
          <cell r="E499">
            <v>1133</v>
          </cell>
          <cell r="J499">
            <v>0.28190272910129377</v>
          </cell>
          <cell r="L499">
            <v>-5.8126640767908189</v>
          </cell>
        </row>
        <row r="500">
          <cell r="E500">
            <v>1058</v>
          </cell>
          <cell r="J500">
            <v>0.28187660010659388</v>
          </cell>
          <cell r="L500">
            <v>-8.4400235446013827</v>
          </cell>
        </row>
        <row r="501">
          <cell r="E501">
            <v>1153</v>
          </cell>
          <cell r="J501">
            <v>0.28190057159774551</v>
          </cell>
          <cell r="L501">
            <v>-5.4350093366228869</v>
          </cell>
        </row>
        <row r="502">
          <cell r="E502">
            <v>1035</v>
          </cell>
          <cell r="J502">
            <v>0.28188901035757541</v>
          </cell>
          <cell r="L502">
            <v>-8.5211983235611299</v>
          </cell>
        </row>
        <row r="503">
          <cell r="E503">
            <v>1074</v>
          </cell>
          <cell r="J503">
            <v>0.28192985565106965</v>
          </cell>
          <cell r="L503">
            <v>-6.1895928729149841</v>
          </cell>
        </row>
        <row r="504">
          <cell r="E504">
            <v>1040</v>
          </cell>
          <cell r="J504">
            <v>0.28198746395741325</v>
          </cell>
          <cell r="L504">
            <v>-4.9182442114459324</v>
          </cell>
        </row>
        <row r="505">
          <cell r="E505">
            <v>1095</v>
          </cell>
          <cell r="J505">
            <v>0.28191078209857895</v>
          </cell>
          <cell r="L505">
            <v>-6.3894882584369928</v>
          </cell>
        </row>
        <row r="506">
          <cell r="E506">
            <v>1087</v>
          </cell>
          <cell r="J506">
            <v>0.28191372432026196</v>
          </cell>
          <cell r="L506">
            <v>-6.4666347059505469</v>
          </cell>
        </row>
        <row r="507">
          <cell r="E507">
            <v>1116</v>
          </cell>
          <cell r="J507">
            <v>0.28190996826014086</v>
          </cell>
          <cell r="L507">
            <v>-5.9418864178450992</v>
          </cell>
        </row>
        <row r="508">
          <cell r="E508">
            <v>1018</v>
          </cell>
          <cell r="J508">
            <v>0.28189116690123744</v>
          </cell>
          <cell r="L508">
            <v>-8.8297273568049839</v>
          </cell>
        </row>
        <row r="509">
          <cell r="E509">
            <v>1539</v>
          </cell>
          <cell r="J509">
            <v>0.2818521400091436</v>
          </cell>
          <cell r="L509">
            <v>1.6528040536489819</v>
          </cell>
        </row>
        <row r="510">
          <cell r="E510">
            <v>1025</v>
          </cell>
          <cell r="J510">
            <v>0.2819000833537012</v>
          </cell>
          <cell r="L510">
            <v>-8.3551958152772166</v>
          </cell>
        </row>
        <row r="511">
          <cell r="E511">
            <v>1102</v>
          </cell>
          <cell r="J511">
            <v>0.28192170934654442</v>
          </cell>
          <cell r="L511">
            <v>-5.8433240698374522</v>
          </cell>
        </row>
        <row r="512">
          <cell r="E512">
            <v>1000</v>
          </cell>
          <cell r="J512">
            <v>0.28192957970325799</v>
          </cell>
          <cell r="L512">
            <v>-7.8757508727411718</v>
          </cell>
        </row>
        <row r="513">
          <cell r="E513">
            <v>1037</v>
          </cell>
          <cell r="J513">
            <v>0.28190331111717792</v>
          </cell>
          <cell r="L513">
            <v>-7.9690096277351685</v>
          </cell>
        </row>
        <row r="514">
          <cell r="E514">
            <v>1287</v>
          </cell>
          <cell r="J514">
            <v>0.28181754933318148</v>
          </cell>
          <cell r="L514">
            <v>-5.3311867772076749</v>
          </cell>
        </row>
        <row r="515">
          <cell r="E515">
            <v>1087</v>
          </cell>
          <cell r="J515">
            <v>0.2819298443217757</v>
          </cell>
          <cell r="L515">
            <v>-5.8951982731736408</v>
          </cell>
        </row>
        <row r="516">
          <cell r="E516">
            <v>1013</v>
          </cell>
          <cell r="J516">
            <v>0.28204070202455056</v>
          </cell>
          <cell r="L516">
            <v>-3.642956841570788</v>
          </cell>
        </row>
        <row r="517">
          <cell r="E517">
            <v>1099</v>
          </cell>
          <cell r="J517">
            <v>0.28189043981065987</v>
          </cell>
          <cell r="L517">
            <v>-7.0198846395752579</v>
          </cell>
        </row>
        <row r="518">
          <cell r="E518">
            <v>1099</v>
          </cell>
          <cell r="J518">
            <v>0.28189092282613865</v>
          </cell>
          <cell r="L518">
            <v>-7.0027618024970373</v>
          </cell>
        </row>
        <row r="519">
          <cell r="E519">
            <v>1106</v>
          </cell>
          <cell r="J519">
            <v>0.28177938329767577</v>
          </cell>
          <cell r="L519">
            <v>-10.798091123601639</v>
          </cell>
        </row>
        <row r="520">
          <cell r="E520">
            <v>1264</v>
          </cell>
          <cell r="J520">
            <v>0.28200605176499099</v>
          </cell>
          <cell r="L520">
            <v>0.8299874731676482</v>
          </cell>
        </row>
        <row r="521">
          <cell r="E521">
            <v>1013</v>
          </cell>
          <cell r="J521">
            <v>0.28192304154705566</v>
          </cell>
          <cell r="L521">
            <v>-7.8131923234170397</v>
          </cell>
        </row>
        <row r="522">
          <cell r="E522">
            <v>1008</v>
          </cell>
          <cell r="J522">
            <v>0.28190044482814347</v>
          </cell>
          <cell r="L522">
            <v>-8.7272742320343433</v>
          </cell>
        </row>
        <row r="523">
          <cell r="E523">
            <v>1131</v>
          </cell>
          <cell r="J523">
            <v>0.28192127182328847</v>
          </cell>
          <cell r="L523">
            <v>-5.200682322760164</v>
          </cell>
        </row>
        <row r="524">
          <cell r="E524">
            <v>1119</v>
          </cell>
          <cell r="J524">
            <v>0.2819309810569427</v>
          </cell>
          <cell r="L524">
            <v>-5.1288680896488525</v>
          </cell>
        </row>
        <row r="525">
          <cell r="E525">
            <v>1168</v>
          </cell>
          <cell r="J525">
            <v>0.28192145588458861</v>
          </cell>
          <cell r="L525">
            <v>-4.353801679765068</v>
          </cell>
        </row>
        <row r="526">
          <cell r="E526">
            <v>1123</v>
          </cell>
          <cell r="J526">
            <v>0.28183616084158508</v>
          </cell>
          <cell r="L526">
            <v>-8.3996236008065939</v>
          </cell>
        </row>
        <row r="527">
          <cell r="E527">
            <v>1022</v>
          </cell>
          <cell r="J527">
            <v>0.28195359200741676</v>
          </cell>
          <cell r="L527">
            <v>-6.5265849119922059</v>
          </cell>
        </row>
        <row r="528">
          <cell r="E528">
            <v>1089</v>
          </cell>
          <cell r="J528">
            <v>0.28189686427934219</v>
          </cell>
          <cell r="L528">
            <v>-7.0189488768546138</v>
          </cell>
        </row>
        <row r="529">
          <cell r="E529">
            <v>1037</v>
          </cell>
          <cell r="J529">
            <v>0.2819065162923749</v>
          </cell>
          <cell r="L529">
            <v>-7.855402555257962</v>
          </cell>
        </row>
        <row r="530">
          <cell r="E530">
            <v>1495</v>
          </cell>
          <cell r="J530">
            <v>0.28184040739689808</v>
          </cell>
          <cell r="L530">
            <v>0.22884659013344688</v>
          </cell>
        </row>
        <row r="531">
          <cell r="E531">
            <v>1056</v>
          </cell>
          <cell r="J531">
            <v>0.2818972298983714</v>
          </cell>
          <cell r="L531">
            <v>-7.7540913784357457</v>
          </cell>
        </row>
        <row r="532">
          <cell r="E532">
            <v>1095</v>
          </cell>
          <cell r="J532">
            <v>0.28188361239150017</v>
          </cell>
          <cell r="L532">
            <v>-7.3526421621017413</v>
          </cell>
        </row>
        <row r="533">
          <cell r="E533">
            <v>1002</v>
          </cell>
          <cell r="J533">
            <v>0.28189641297165752</v>
          </cell>
          <cell r="L533">
            <v>-9.0059790555752084</v>
          </cell>
        </row>
        <row r="534">
          <cell r="E534">
            <v>1060</v>
          </cell>
          <cell r="J534">
            <v>0.28180481216873282</v>
          </cell>
          <cell r="L534">
            <v>-10.939349516058128</v>
          </cell>
        </row>
        <row r="535">
          <cell r="E535">
            <v>1032</v>
          </cell>
          <cell r="J535">
            <v>0.28190121425326781</v>
          </cell>
          <cell r="L535">
            <v>-8.1565834145580496</v>
          </cell>
        </row>
        <row r="536">
          <cell r="E536">
            <v>966</v>
          </cell>
          <cell r="J536">
            <v>0.28189447036169574</v>
          </cell>
          <cell r="L536">
            <v>-9.8892598203992321</v>
          </cell>
        </row>
        <row r="537">
          <cell r="E537">
            <v>1291</v>
          </cell>
          <cell r="J537">
            <v>0.28174189604474176</v>
          </cell>
          <cell r="L537">
            <v>-7.9231472522134361</v>
          </cell>
        </row>
        <row r="538">
          <cell r="E538">
            <v>1049</v>
          </cell>
          <cell r="J538">
            <v>0.28177382793794842</v>
          </cell>
          <cell r="L538">
            <v>-12.286793869646928</v>
          </cell>
        </row>
        <row r="539">
          <cell r="E539">
            <v>1501</v>
          </cell>
          <cell r="J539">
            <v>0.28167937043485525</v>
          </cell>
          <cell r="L539">
            <v>-5.3477847247673793</v>
          </cell>
        </row>
        <row r="540">
          <cell r="E540">
            <v>1320</v>
          </cell>
          <cell r="J540">
            <v>0.28187966682979115</v>
          </cell>
          <cell r="L540">
            <v>-2.3761080092021825</v>
          </cell>
        </row>
        <row r="541">
          <cell r="E541">
            <v>1113</v>
          </cell>
          <cell r="J541">
            <v>0.28206264325021263</v>
          </cell>
          <cell r="L541">
            <v>-0.59748427766237455</v>
          </cell>
        </row>
        <row r="542">
          <cell r="E542">
            <v>1361</v>
          </cell>
          <cell r="J542">
            <v>0.28188438594559162</v>
          </cell>
          <cell r="L542">
            <v>-1.2735106184047496</v>
          </cell>
        </row>
        <row r="543">
          <cell r="E543">
            <v>1145</v>
          </cell>
          <cell r="J543">
            <v>0.28163446777865914</v>
          </cell>
          <cell r="L543">
            <v>-15.051024131238488</v>
          </cell>
        </row>
        <row r="544">
          <cell r="E544">
            <v>1186</v>
          </cell>
          <cell r="J544">
            <v>0.28186475146289525</v>
          </cell>
          <cell r="L544">
            <v>-5.9552810279495105</v>
          </cell>
        </row>
        <row r="545">
          <cell r="E545">
            <v>1155</v>
          </cell>
          <cell r="J545">
            <v>0.28172646921100419</v>
          </cell>
          <cell r="L545">
            <v>-11.562275794924082</v>
          </cell>
        </row>
        <row r="546">
          <cell r="E546">
            <v>1006</v>
          </cell>
          <cell r="J546">
            <v>0.28193667283418711</v>
          </cell>
          <cell r="L546">
            <v>-7.4885381167155707</v>
          </cell>
        </row>
        <row r="547">
          <cell r="E547">
            <v>1113</v>
          </cell>
          <cell r="J547">
            <v>0.28190095551939903</v>
          </cell>
          <cell r="L547">
            <v>-6.3294758793452921</v>
          </cell>
        </row>
        <row r="548">
          <cell r="E548">
            <v>1164</v>
          </cell>
          <cell r="J548">
            <v>0.28182414011147866</v>
          </cell>
          <cell r="L548">
            <v>-7.8950268206090524</v>
          </cell>
        </row>
        <row r="549">
          <cell r="E549">
            <v>1246</v>
          </cell>
          <cell r="J549">
            <v>0.28201029082470641</v>
          </cell>
          <cell r="L549">
            <v>0.57036469879534479</v>
          </cell>
        </row>
        <row r="550">
          <cell r="E550">
            <v>1035</v>
          </cell>
          <cell r="J550">
            <v>0.28189751273200592</v>
          </cell>
          <cell r="L550">
            <v>-8.219833989496772</v>
          </cell>
        </row>
        <row r="551">
          <cell r="E551">
            <v>1181</v>
          </cell>
          <cell r="J551">
            <v>0.28201816827911685</v>
          </cell>
          <cell r="L551">
            <v>-0.62928953317831215</v>
          </cell>
        </row>
        <row r="552">
          <cell r="E552">
            <v>1394</v>
          </cell>
          <cell r="J552">
            <v>0.28186623146678641</v>
          </cell>
          <cell r="L552">
            <v>-1.1641306108023386</v>
          </cell>
        </row>
        <row r="553">
          <cell r="E553">
            <v>1233</v>
          </cell>
          <cell r="J553">
            <v>0.28180231834741448</v>
          </cell>
          <cell r="L553">
            <v>-7.1004498972593311</v>
          </cell>
        </row>
        <row r="554">
          <cell r="E554">
            <v>1119</v>
          </cell>
          <cell r="J554">
            <v>0.28206421636552048</v>
          </cell>
          <cell r="L554">
            <v>-0.40547893084608155</v>
          </cell>
        </row>
        <row r="555">
          <cell r="E555">
            <v>1202</v>
          </cell>
          <cell r="J555">
            <v>0.28206362410765279</v>
          </cell>
          <cell r="L555">
            <v>1.4600784288143487</v>
          </cell>
        </row>
        <row r="556">
          <cell r="E556">
            <v>1249</v>
          </cell>
          <cell r="J556">
            <v>0.28202630537027573</v>
          </cell>
          <cell r="L556">
            <v>1.2065855793252922</v>
          </cell>
        </row>
        <row r="557">
          <cell r="E557">
            <v>1379</v>
          </cell>
          <cell r="J557">
            <v>0.28188592866334078</v>
          </cell>
          <cell r="L557">
            <v>-0.80792018067099569</v>
          </cell>
        </row>
        <row r="558">
          <cell r="E558">
            <v>1167</v>
          </cell>
          <cell r="J558">
            <v>0.28202566909807347</v>
          </cell>
          <cell r="L558">
            <v>-0.68160766958258456</v>
          </cell>
        </row>
        <row r="559">
          <cell r="E559">
            <v>1501</v>
          </cell>
          <cell r="J559">
            <v>0.28187066330852212</v>
          </cell>
          <cell r="L559">
            <v>1.4397401855914538</v>
          </cell>
        </row>
        <row r="560">
          <cell r="E560">
            <v>1104</v>
          </cell>
          <cell r="J560">
            <v>0.28190654742878385</v>
          </cell>
          <cell r="L560">
            <v>-6.3354425782780055</v>
          </cell>
        </row>
        <row r="561">
          <cell r="E561">
            <v>1758</v>
          </cell>
          <cell r="J561">
            <v>0.28159998271485071</v>
          </cell>
          <cell r="L561">
            <v>-2.2688367003043108</v>
          </cell>
        </row>
        <row r="562">
          <cell r="E562">
            <v>1764</v>
          </cell>
          <cell r="J562">
            <v>0.28171256248480903</v>
          </cell>
          <cell r="L562">
            <v>1.8662398158397764</v>
          </cell>
        </row>
        <row r="563">
          <cell r="E563">
            <v>1104</v>
          </cell>
          <cell r="J563">
            <v>0.28176697176791926</v>
          </cell>
          <cell r="L563">
            <v>-11.283438102976939</v>
          </cell>
        </row>
        <row r="564">
          <cell r="E564">
            <v>1292</v>
          </cell>
          <cell r="J564">
            <v>0.28184619646458636</v>
          </cell>
          <cell r="L564">
            <v>-4.2013144186425766</v>
          </cell>
        </row>
        <row r="565">
          <cell r="E565">
            <v>1435</v>
          </cell>
          <cell r="J565">
            <v>0.28186955017906523</v>
          </cell>
          <cell r="L565">
            <v>-0.10962225024391259</v>
          </cell>
        </row>
        <row r="566">
          <cell r="E566">
            <v>1124</v>
          </cell>
          <cell r="J566">
            <v>0.28194153120704613</v>
          </cell>
          <cell r="L566">
            <v>-4.641353826408956</v>
          </cell>
        </row>
        <row r="567">
          <cell r="E567">
            <v>1659</v>
          </cell>
          <cell r="J567">
            <v>0.28167000515582791</v>
          </cell>
          <cell r="L567">
            <v>-2.0586983005599357</v>
          </cell>
        </row>
        <row r="568">
          <cell r="E568">
            <v>1176</v>
          </cell>
          <cell r="J568">
            <v>0.28206717759598982</v>
          </cell>
          <cell r="L568">
            <v>0.99471145281082585</v>
          </cell>
        </row>
        <row r="569">
          <cell r="E569">
            <v>1018</v>
          </cell>
          <cell r="J569">
            <v>0.2819691026384436</v>
          </cell>
          <cell r="L569">
            <v>-6.0674229209811692</v>
          </cell>
        </row>
        <row r="570">
          <cell r="E570">
            <v>1088</v>
          </cell>
          <cell r="J570">
            <v>0.28195334578926767</v>
          </cell>
          <cell r="L570">
            <v>-5.0394147346788376</v>
          </cell>
        </row>
        <row r="571">
          <cell r="E571">
            <v>1023</v>
          </cell>
          <cell r="J571">
            <v>0.28196300327788221</v>
          </cell>
          <cell r="L571">
            <v>-6.1703660417289363</v>
          </cell>
        </row>
        <row r="572">
          <cell r="E572">
            <v>1102</v>
          </cell>
          <cell r="J572">
            <v>0.28190828028249731</v>
          </cell>
          <cell r="L572">
            <v>-6.3193859183874324</v>
          </cell>
        </row>
        <row r="573">
          <cell r="E573">
            <v>1429</v>
          </cell>
          <cell r="J573">
            <v>0.28182358507334465</v>
          </cell>
          <cell r="L573">
            <v>-1.8774503701968204</v>
          </cell>
        </row>
        <row r="574">
          <cell r="E574">
            <v>1137</v>
          </cell>
          <cell r="J574">
            <v>0.28197788885729314</v>
          </cell>
          <cell r="L574">
            <v>-3.0572177926335709</v>
          </cell>
        </row>
        <row r="575">
          <cell r="E575">
            <v>1598</v>
          </cell>
          <cell r="J575">
            <v>0.28157215162945909</v>
          </cell>
          <cell r="L575">
            <v>-6.9312536660259827</v>
          </cell>
        </row>
        <row r="576">
          <cell r="E576">
            <v>1158</v>
          </cell>
          <cell r="J576">
            <v>0.28203524089483806</v>
          </cell>
          <cell r="L576">
            <v>-0.54679122756029486</v>
          </cell>
        </row>
        <row r="577">
          <cell r="E577">
            <v>1251</v>
          </cell>
          <cell r="J577">
            <v>0.28187610150159775</v>
          </cell>
          <cell r="L577">
            <v>-4.0744151453653288</v>
          </cell>
        </row>
        <row r="578">
          <cell r="E578">
            <v>1214</v>
          </cell>
          <cell r="J578">
            <v>0.28210953736151906</v>
          </cell>
          <cell r="L578">
            <v>3.3611785487175361</v>
          </cell>
        </row>
        <row r="579">
          <cell r="E579">
            <v>1171</v>
          </cell>
          <cell r="J579">
            <v>0.28206316472690973</v>
          </cell>
          <cell r="L579">
            <v>0.73874895222925119</v>
          </cell>
        </row>
        <row r="580">
          <cell r="E580">
            <v>1176</v>
          </cell>
          <cell r="J580">
            <v>0.28212309091584381</v>
          </cell>
          <cell r="L580">
            <v>2.977178257084212</v>
          </cell>
        </row>
        <row r="581">
          <cell r="E581">
            <v>1126</v>
          </cell>
          <cell r="J581">
            <v>0.2819878243042826</v>
          </cell>
          <cell r="L581">
            <v>-2.9547668171137076</v>
          </cell>
        </row>
        <row r="582">
          <cell r="E582">
            <v>1455</v>
          </cell>
          <cell r="J582">
            <v>0.28194354788506826</v>
          </cell>
          <cell r="L582">
            <v>2.9730061108446115</v>
          </cell>
        </row>
        <row r="583">
          <cell r="E583">
            <v>1053</v>
          </cell>
          <cell r="J583">
            <v>0.28191142638634653</v>
          </cell>
          <cell r="L583">
            <v>-7.3188612035834932</v>
          </cell>
        </row>
        <row r="584">
          <cell r="E584">
            <v>1218</v>
          </cell>
          <cell r="J584">
            <v>0.2821005733774446</v>
          </cell>
          <cell r="L584">
            <v>3.1343707927189435</v>
          </cell>
        </row>
        <row r="585">
          <cell r="E585">
            <v>1216</v>
          </cell>
          <cell r="J585">
            <v>0.28202201169881697</v>
          </cell>
          <cell r="L585">
            <v>0.30310391023968819</v>
          </cell>
        </row>
        <row r="586">
          <cell r="E586">
            <v>1173</v>
          </cell>
          <cell r="J586">
            <v>0.28208578120125344</v>
          </cell>
          <cell r="L586">
            <v>1.5861060535238281</v>
          </cell>
        </row>
        <row r="587">
          <cell r="E587">
            <v>1068</v>
          </cell>
          <cell r="J587">
            <v>0.28208167532773348</v>
          </cell>
          <cell r="L587">
            <v>-0.94401308583735855</v>
          </cell>
        </row>
        <row r="588">
          <cell r="E588">
            <v>1244</v>
          </cell>
          <cell r="J588">
            <v>0.2819381398653808</v>
          </cell>
          <cell r="L588">
            <v>-2.0337606561271482</v>
          </cell>
        </row>
        <row r="589">
          <cell r="E589">
            <v>1061</v>
          </cell>
          <cell r="J589">
            <v>0.28190613208510079</v>
          </cell>
          <cell r="L589">
            <v>-7.3252250342858982</v>
          </cell>
        </row>
        <row r="590">
          <cell r="E590">
            <v>1112</v>
          </cell>
          <cell r="J590">
            <v>0.28209207001943953</v>
          </cell>
          <cell r="L590">
            <v>0.42301755507789807</v>
          </cell>
        </row>
        <row r="591">
          <cell r="E591">
            <v>1179</v>
          </cell>
          <cell r="J591">
            <v>0.28175940209059186</v>
          </cell>
          <cell r="L591">
            <v>-9.8496576087037102</v>
          </cell>
        </row>
        <row r="592">
          <cell r="E592">
            <v>1033</v>
          </cell>
          <cell r="J592">
            <v>0.28207806240780448</v>
          </cell>
          <cell r="L592">
            <v>-1.8656283242612925</v>
          </cell>
        </row>
        <row r="593">
          <cell r="E593">
            <v>1073</v>
          </cell>
          <cell r="J593">
            <v>0.28196249807890461</v>
          </cell>
          <cell r="L593">
            <v>-5.0551641929608149</v>
          </cell>
        </row>
        <row r="594">
          <cell r="E594">
            <v>1614</v>
          </cell>
          <cell r="J594">
            <v>0.28184754242370458</v>
          </cell>
          <cell r="L594">
            <v>3.2096128762870713</v>
          </cell>
        </row>
        <row r="595">
          <cell r="E595">
            <v>1069</v>
          </cell>
          <cell r="J595">
            <v>0.2821404246046243</v>
          </cell>
          <cell r="L595">
            <v>1.1611820333201628</v>
          </cell>
        </row>
        <row r="596">
          <cell r="E596">
            <v>1251</v>
          </cell>
          <cell r="J596">
            <v>0.28191648188814944</v>
          </cell>
          <cell r="L596">
            <v>-2.6424408243497233</v>
          </cell>
        </row>
        <row r="597">
          <cell r="E597">
            <v>1056</v>
          </cell>
          <cell r="J597">
            <v>0.28202932087870952</v>
          </cell>
          <cell r="L597">
            <v>-3.071939807364199</v>
          </cell>
        </row>
        <row r="598">
          <cell r="E598">
            <v>1119</v>
          </cell>
          <cell r="J598">
            <v>0.28212630982613068</v>
          </cell>
          <cell r="L598">
            <v>1.7958262772821421</v>
          </cell>
        </row>
        <row r="599">
          <cell r="E599">
            <v>1311</v>
          </cell>
          <cell r="J599">
            <v>0.28199852942882009</v>
          </cell>
          <cell r="L599">
            <v>1.6344188436390183</v>
          </cell>
        </row>
        <row r="600">
          <cell r="E600">
            <v>1117</v>
          </cell>
          <cell r="J600">
            <v>0.28208745573628935</v>
          </cell>
          <cell r="L600">
            <v>0.37297307723394013</v>
          </cell>
        </row>
        <row r="601">
          <cell r="E601">
            <v>1783</v>
          </cell>
          <cell r="J601">
            <v>0.28179385320199996</v>
          </cell>
          <cell r="L601">
            <v>5.1900095048562633</v>
          </cell>
        </row>
        <row r="602">
          <cell r="E602">
            <v>1035</v>
          </cell>
          <cell r="J602">
            <v>0.28214481558795429</v>
          </cell>
          <cell r="L602">
            <v>0.54574803751261669</v>
          </cell>
        </row>
        <row r="603">
          <cell r="E603">
            <v>1423</v>
          </cell>
          <cell r="J603">
            <v>0.28188195734143323</v>
          </cell>
          <cell r="L603">
            <v>5.626245049406009E-2</v>
          </cell>
        </row>
        <row r="604">
          <cell r="E604">
            <v>1123</v>
          </cell>
          <cell r="J604">
            <v>0.28200383018915498</v>
          </cell>
          <cell r="L604">
            <v>-2.4554427288858705</v>
          </cell>
        </row>
        <row r="605">
          <cell r="E605">
            <v>1083</v>
          </cell>
          <cell r="J605">
            <v>0.28196918988670894</v>
          </cell>
          <cell r="L605">
            <v>-4.5911696613798458</v>
          </cell>
        </row>
        <row r="606">
          <cell r="E606">
            <v>1507</v>
          </cell>
          <cell r="J606">
            <v>0.28179431128559823</v>
          </cell>
          <cell r="L606">
            <v>-1.1320719209373387</v>
          </cell>
        </row>
        <row r="607">
          <cell r="E607">
            <v>1483</v>
          </cell>
          <cell r="J607">
            <v>0.28191237594262675</v>
          </cell>
          <cell r="L607">
            <v>2.5077294056607968</v>
          </cell>
        </row>
        <row r="608">
          <cell r="E608">
            <v>1154</v>
          </cell>
          <cell r="J608">
            <v>0.28193077284796525</v>
          </cell>
          <cell r="L608">
            <v>-4.3415323933659877</v>
          </cell>
        </row>
        <row r="609">
          <cell r="E609">
            <v>1037</v>
          </cell>
          <cell r="J609">
            <v>0.28208803873088983</v>
          </cell>
          <cell r="L609">
            <v>-1.4213602451440543</v>
          </cell>
        </row>
        <row r="610">
          <cell r="E610">
            <v>1197</v>
          </cell>
          <cell r="J610">
            <v>0.28192161433311369</v>
          </cell>
          <cell r="L610">
            <v>-3.6890218514240569</v>
          </cell>
        </row>
        <row r="611">
          <cell r="E611">
            <v>1360</v>
          </cell>
          <cell r="J611">
            <v>0.28190171347909376</v>
          </cell>
          <cell r="L611">
            <v>-0.68170762024477582</v>
          </cell>
        </row>
        <row r="616">
          <cell r="E616">
            <v>1217</v>
          </cell>
          <cell r="J616">
            <v>0.28217847508960259</v>
          </cell>
          <cell r="L616">
            <v>5.8739546138775189</v>
          </cell>
        </row>
        <row r="617">
          <cell r="E617">
            <v>1217</v>
          </cell>
          <cell r="J617">
            <v>0.28218264897733936</v>
          </cell>
          <cell r="L617">
            <v>6.0219580878562162</v>
          </cell>
        </row>
        <row r="618">
          <cell r="E618">
            <v>1217</v>
          </cell>
          <cell r="J618">
            <v>0.28217570551510607</v>
          </cell>
          <cell r="L618">
            <v>5.7757472176156455</v>
          </cell>
        </row>
        <row r="619">
          <cell r="E619">
            <v>1217</v>
          </cell>
          <cell r="J619">
            <v>0.28215988997763558</v>
          </cell>
          <cell r="L619">
            <v>5.2149380545341018</v>
          </cell>
        </row>
        <row r="620">
          <cell r="E620">
            <v>1235</v>
          </cell>
          <cell r="J620">
            <v>0.28220350360244567</v>
          </cell>
          <cell r="L620">
            <v>7.1714081489071546</v>
          </cell>
        </row>
        <row r="621">
          <cell r="E621">
            <v>1235</v>
          </cell>
          <cell r="J621">
            <v>0.28219619498245285</v>
          </cell>
          <cell r="L621">
            <v>6.9122383934239195</v>
          </cell>
        </row>
        <row r="622">
          <cell r="E622">
            <v>1235</v>
          </cell>
          <cell r="J622">
            <v>0.28214159332718836</v>
          </cell>
          <cell r="L622">
            <v>4.9760181962077432</v>
          </cell>
        </row>
        <row r="623">
          <cell r="E623">
            <v>1235</v>
          </cell>
          <cell r="J623">
            <v>0.28215947488638771</v>
          </cell>
          <cell r="L623">
            <v>5.6101131867669629</v>
          </cell>
        </row>
      </sheetData>
      <sheetData sheetId="3">
        <row r="354">
          <cell r="E354">
            <v>1227</v>
          </cell>
          <cell r="G354">
            <v>1227</v>
          </cell>
          <cell r="M354">
            <v>0.28205335899879497</v>
          </cell>
          <cell r="Q354">
            <v>0.28205335899879497</v>
          </cell>
          <cell r="R354">
            <v>1.6650276353846749</v>
          </cell>
        </row>
        <row r="355">
          <cell r="E355">
            <v>1227</v>
          </cell>
          <cell r="G355">
            <v>1227</v>
          </cell>
          <cell r="M355">
            <v>0.28208196476935865</v>
          </cell>
          <cell r="Q355">
            <v>0.28208196476935865</v>
          </cell>
          <cell r="R355">
            <v>2.6793936264546403</v>
          </cell>
        </row>
        <row r="356">
          <cell r="E356">
            <v>1227</v>
          </cell>
          <cell r="G356">
            <v>1227</v>
          </cell>
          <cell r="M356">
            <v>0.28199573915053461</v>
          </cell>
          <cell r="Q356">
            <v>0.28199573915053461</v>
          </cell>
          <cell r="R356">
            <v>-0.37818299429503988</v>
          </cell>
        </row>
        <row r="357">
          <cell r="E357">
            <v>1227</v>
          </cell>
          <cell r="G357">
            <v>1227</v>
          </cell>
          <cell r="M357">
            <v>0.28208089166948369</v>
          </cell>
          <cell r="Q357">
            <v>0.28208089166948369</v>
          </cell>
          <cell r="R357">
            <v>2.6413413035575317</v>
          </cell>
        </row>
        <row r="358">
          <cell r="E358">
            <v>1227</v>
          </cell>
          <cell r="G358">
            <v>1227</v>
          </cell>
          <cell r="M358">
            <v>0.2820441052064917</v>
          </cell>
          <cell r="Q358">
            <v>0.2820441052064917</v>
          </cell>
          <cell r="R358">
            <v>1.3368864241569689</v>
          </cell>
        </row>
        <row r="359">
          <cell r="E359">
            <v>1227</v>
          </cell>
          <cell r="G359">
            <v>1227</v>
          </cell>
          <cell r="M359">
            <v>0.28206674498178358</v>
          </cell>
          <cell r="Q359">
            <v>0.28206674498178358</v>
          </cell>
          <cell r="R359">
            <v>2.1396971035758661</v>
          </cell>
        </row>
        <row r="360">
          <cell r="E360">
            <v>1227</v>
          </cell>
          <cell r="G360">
            <v>1227</v>
          </cell>
          <cell r="M360">
            <v>0.2820193197844772</v>
          </cell>
          <cell r="Q360">
            <v>0.2820193197844772</v>
          </cell>
          <cell r="R360">
            <v>0.45799070939711584</v>
          </cell>
        </row>
        <row r="363">
          <cell r="M363">
            <v>0.28199573915053461</v>
          </cell>
        </row>
        <row r="364">
          <cell r="M364">
            <v>0.28208196476935865</v>
          </cell>
        </row>
        <row r="366">
          <cell r="E366">
            <v>1208.1633565693101</v>
          </cell>
          <cell r="G366">
            <v>1194.9000000000001</v>
          </cell>
          <cell r="M366">
            <v>0.2821090049352864</v>
          </cell>
          <cell r="Q366">
            <v>0.28210922048578163</v>
          </cell>
          <cell r="R366">
            <v>2.9152943412236176</v>
          </cell>
        </row>
        <row r="367">
          <cell r="E367">
            <v>1222.4909962583999</v>
          </cell>
          <cell r="G367">
            <v>1194.9000000000001</v>
          </cell>
          <cell r="M367">
            <v>0.28210461366741779</v>
          </cell>
          <cell r="Q367">
            <v>0.28210487716535176</v>
          </cell>
          <cell r="R367">
            <v>2.7612906320184649</v>
          </cell>
        </row>
        <row r="368">
          <cell r="E368">
            <v>1214.3256154025801</v>
          </cell>
          <cell r="G368">
            <v>1194.9000000000001</v>
          </cell>
          <cell r="M368">
            <v>0.28209896288659003</v>
          </cell>
          <cell r="Q368">
            <v>0.28209913736471931</v>
          </cell>
          <cell r="R368">
            <v>2.5577710893598393</v>
          </cell>
        </row>
        <row r="369">
          <cell r="E369">
            <v>1183.7356987215001</v>
          </cell>
          <cell r="G369">
            <v>1194.9000000000001</v>
          </cell>
          <cell r="M369">
            <v>0.28218305649643921</v>
          </cell>
          <cell r="Q369">
            <v>0.2821828603858158</v>
          </cell>
          <cell r="R369">
            <v>5.5263883035450156</v>
          </cell>
        </row>
        <row r="370">
          <cell r="E370">
            <v>1177.21554554402</v>
          </cell>
          <cell r="G370">
            <v>1194.9000000000001</v>
          </cell>
          <cell r="M370">
            <v>0.28217715542310884</v>
          </cell>
          <cell r="Q370">
            <v>0.28217689574285293</v>
          </cell>
          <cell r="R370">
            <v>5.3148963919524839</v>
          </cell>
        </row>
        <row r="371">
          <cell r="E371">
            <v>1191.11309993347</v>
          </cell>
          <cell r="G371">
            <v>1194.9000000000001</v>
          </cell>
          <cell r="M371">
            <v>0.28218872629864206</v>
          </cell>
          <cell r="Q371">
            <v>0.28218870116310696</v>
          </cell>
          <cell r="R371">
            <v>5.7334882359616479</v>
          </cell>
        </row>
        <row r="372">
          <cell r="E372">
            <v>1188.9441869918201</v>
          </cell>
          <cell r="G372">
            <v>1194.9000000000001</v>
          </cell>
          <cell r="M372">
            <v>0.28216159744757774</v>
          </cell>
          <cell r="Q372">
            <v>0.28216151844441961</v>
          </cell>
          <cell r="R372">
            <v>4.7696543278341608</v>
          </cell>
        </row>
        <row r="373">
          <cell r="E373">
            <v>1191.18144673496</v>
          </cell>
          <cell r="G373">
            <v>1194.9000000000001</v>
          </cell>
          <cell r="M373">
            <v>0.28217761249695245</v>
          </cell>
          <cell r="Q373">
            <v>0.28217757411688066</v>
          </cell>
          <cell r="R373">
            <v>5.3389499054312672</v>
          </cell>
        </row>
        <row r="374">
          <cell r="E374">
            <v>1214.59086747182</v>
          </cell>
          <cell r="G374">
            <v>1194.9000000000001</v>
          </cell>
          <cell r="M374">
            <v>0.28215466051851973</v>
          </cell>
          <cell r="Q374">
            <v>0.28215491355546385</v>
          </cell>
          <cell r="R374">
            <v>4.5354608312897504</v>
          </cell>
        </row>
        <row r="375">
          <cell r="E375">
            <v>1188.4228397659699</v>
          </cell>
          <cell r="G375">
            <v>1194.9000000000001</v>
          </cell>
          <cell r="M375">
            <v>0.28213380684504868</v>
          </cell>
          <cell r="Q375">
            <v>0.28213373702610262</v>
          </cell>
          <cell r="R375">
            <v>3.7845919689960539</v>
          </cell>
        </row>
        <row r="376">
          <cell r="M376">
            <v>0.28209896288659003</v>
          </cell>
          <cell r="Q376">
            <v>0.28209913736471931</v>
          </cell>
          <cell r="R376">
            <v>2.5577710893598393</v>
          </cell>
        </row>
        <row r="377">
          <cell r="M377">
            <v>0.28218872629864206</v>
          </cell>
          <cell r="Q377">
            <v>0.28218870116310696</v>
          </cell>
          <cell r="R377">
            <v>5.7334882359616479</v>
          </cell>
        </row>
        <row r="379">
          <cell r="E379">
            <v>1197.8032741038701</v>
          </cell>
          <cell r="G379">
            <v>1182</v>
          </cell>
          <cell r="M379">
            <v>0.28217058857620808</v>
          </cell>
          <cell r="Q379">
            <v>0.28217117026154381</v>
          </cell>
          <cell r="R379">
            <v>4.818371059505111</v>
          </cell>
        </row>
        <row r="380">
          <cell r="E380">
            <v>1193.40565406927</v>
          </cell>
          <cell r="G380">
            <v>1182</v>
          </cell>
          <cell r="M380">
            <v>0.28215299852972336</v>
          </cell>
          <cell r="Q380">
            <v>0.28215365479421872</v>
          </cell>
          <cell r="R380">
            <v>4.1973328821853784</v>
          </cell>
        </row>
        <row r="381">
          <cell r="E381">
            <v>1183.7123150351199</v>
          </cell>
          <cell r="G381">
            <v>1182</v>
          </cell>
          <cell r="M381">
            <v>0.28216970073952413</v>
          </cell>
          <cell r="Q381">
            <v>0.28216978271495624</v>
          </cell>
          <cell r="R381">
            <v>4.7691734339050385</v>
          </cell>
        </row>
        <row r="382">
          <cell r="E382">
            <v>1163.2556299165101</v>
          </cell>
          <cell r="G382">
            <v>1182</v>
          </cell>
          <cell r="M382">
            <v>0.28216500487101975</v>
          </cell>
          <cell r="Q382">
            <v>0.28216403388342448</v>
          </cell>
          <cell r="R382">
            <v>4.5653396571654348</v>
          </cell>
        </row>
        <row r="383">
          <cell r="E383">
            <v>1159.57593063779</v>
          </cell>
          <cell r="G383">
            <v>1182</v>
          </cell>
          <cell r="M383">
            <v>0.28218043110044427</v>
          </cell>
          <cell r="Q383">
            <v>0.28217977595068072</v>
          </cell>
          <cell r="R383">
            <v>5.1234991726745172</v>
          </cell>
        </row>
        <row r="384">
          <cell r="E384">
            <v>1156.6422641956301</v>
          </cell>
          <cell r="G384">
            <v>1182</v>
          </cell>
          <cell r="M384">
            <v>0.28215718309560195</v>
          </cell>
          <cell r="Q384">
            <v>0.28215632521994427</v>
          </cell>
          <cell r="R384">
            <v>4.2920169859250734</v>
          </cell>
        </row>
        <row r="385">
          <cell r="E385">
            <v>1142.5374677989</v>
          </cell>
          <cell r="G385">
            <v>1182</v>
          </cell>
          <cell r="M385">
            <v>0.28216986011010914</v>
          </cell>
          <cell r="Q385">
            <v>0.28216872421807826</v>
          </cell>
          <cell r="R385">
            <v>4.7316427783061776</v>
          </cell>
        </row>
        <row r="389">
          <cell r="M389">
            <v>0.28215299852972336</v>
          </cell>
          <cell r="Q389">
            <v>0.28215365479421872</v>
          </cell>
          <cell r="R389">
            <v>4.1973328821853784</v>
          </cell>
        </row>
        <row r="390">
          <cell r="M390">
            <v>0.28218043110044427</v>
          </cell>
          <cell r="Q390">
            <v>0.28217977595068072</v>
          </cell>
          <cell r="R390">
            <v>5.1234991726745172</v>
          </cell>
        </row>
        <row r="392">
          <cell r="E392">
            <v>1217.3596046799</v>
          </cell>
          <cell r="G392">
            <v>1195</v>
          </cell>
          <cell r="M392">
            <v>0.28208167072123386</v>
          </cell>
          <cell r="Q392">
            <v>0.28208205177937451</v>
          </cell>
          <cell r="R392">
            <v>1.9542321981758093</v>
          </cell>
        </row>
        <row r="393">
          <cell r="E393">
            <v>1197.8982432812199</v>
          </cell>
          <cell r="G393">
            <v>1195</v>
          </cell>
          <cell r="M393">
            <v>0.28209835921380921</v>
          </cell>
          <cell r="Q393">
            <v>0.2820984125127734</v>
          </cell>
          <cell r="R393">
            <v>2.5343446357761756</v>
          </cell>
        </row>
        <row r="394">
          <cell r="E394">
            <v>1190.1359178586299</v>
          </cell>
          <cell r="G394">
            <v>1195</v>
          </cell>
          <cell r="M394">
            <v>0.28209107080979096</v>
          </cell>
          <cell r="Q394">
            <v>0.28209095588982108</v>
          </cell>
          <cell r="R394">
            <v>2.2699506375567502</v>
          </cell>
        </row>
        <row r="395">
          <cell r="E395">
            <v>1206.122932902</v>
          </cell>
          <cell r="G395">
            <v>1195</v>
          </cell>
          <cell r="M395">
            <v>0.28211707979749528</v>
          </cell>
          <cell r="Q395">
            <v>0.28211731816015617</v>
          </cell>
          <cell r="R395">
            <v>3.2046936305452078</v>
          </cell>
        </row>
        <row r="396">
          <cell r="E396">
            <v>1189.1411543859599</v>
          </cell>
          <cell r="G396">
            <v>1195</v>
          </cell>
          <cell r="M396">
            <v>0.28214909952924211</v>
          </cell>
          <cell r="Q396">
            <v>0.28214899043118513</v>
          </cell>
          <cell r="R396">
            <v>4.3277165356303549</v>
          </cell>
        </row>
        <row r="397">
          <cell r="E397">
            <v>1199.7247176779899</v>
          </cell>
          <cell r="G397">
            <v>1195</v>
          </cell>
          <cell r="M397">
            <v>0.28212780429879414</v>
          </cell>
          <cell r="Q397">
            <v>0.28212790815448946</v>
          </cell>
          <cell r="R397">
            <v>3.5801894764264652</v>
          </cell>
        </row>
        <row r="398">
          <cell r="E398">
            <v>1173.3796773781301</v>
          </cell>
          <cell r="G398">
            <v>1195</v>
          </cell>
          <cell r="M398">
            <v>0.28205984929525257</v>
          </cell>
          <cell r="Q398">
            <v>0.28205937233354872</v>
          </cell>
          <cell r="R398">
            <v>1.1500733453528866</v>
          </cell>
        </row>
        <row r="399">
          <cell r="E399">
            <v>1214.3172569717999</v>
          </cell>
          <cell r="G399">
            <v>1195</v>
          </cell>
          <cell r="M399">
            <v>0.28209191058421063</v>
          </cell>
          <cell r="Q399">
            <v>0.28209225084014677</v>
          </cell>
          <cell r="R399">
            <v>2.315866475905981</v>
          </cell>
        </row>
        <row r="400">
          <cell r="E400">
            <v>1192.13119921577</v>
          </cell>
          <cell r="G400">
            <v>1195</v>
          </cell>
          <cell r="M400">
            <v>0.28209373780457647</v>
          </cell>
          <cell r="Q400">
            <v>0.28209366308204925</v>
          </cell>
          <cell r="R400">
            <v>2.3659411927634544</v>
          </cell>
        </row>
        <row r="407">
          <cell r="E407">
            <v>1381.90431831042</v>
          </cell>
          <cell r="M407">
            <v>0.28203231573760323</v>
          </cell>
          <cell r="O407">
            <v>4.4511365379462653</v>
          </cell>
        </row>
        <row r="408">
          <cell r="E408">
            <v>1368.9127949890899</v>
          </cell>
          <cell r="M408">
            <v>0.28202023206494126</v>
          </cell>
          <cell r="O408">
            <v>3.7257723298900203</v>
          </cell>
        </row>
        <row r="409">
          <cell r="E409">
            <v>1363.3984089307</v>
          </cell>
          <cell r="M409">
            <v>0.28215695077290831</v>
          </cell>
          <cell r="O409">
            <v>8.4494305024440663</v>
          </cell>
        </row>
        <row r="410">
          <cell r="E410">
            <v>1229.3585449612201</v>
          </cell>
          <cell r="M410">
            <v>0.28204445622155466</v>
          </cell>
          <cell r="O410">
            <v>1.4030228323091976</v>
          </cell>
        </row>
        <row r="411">
          <cell r="E411">
            <v>1222.30202547052</v>
          </cell>
          <cell r="M411">
            <v>0.28219702857327822</v>
          </cell>
          <cell r="O411">
            <v>6.6525850583176727</v>
          </cell>
        </row>
        <row r="412">
          <cell r="E412">
            <v>1196.53896789378</v>
          </cell>
          <cell r="M412">
            <v>0.28218215028999116</v>
          </cell>
          <cell r="O412">
            <v>5.5385091708504142</v>
          </cell>
        </row>
        <row r="413">
          <cell r="E413">
            <v>1183.42573299943</v>
          </cell>
          <cell r="M413">
            <v>0.28213682962022696</v>
          </cell>
          <cell r="O413">
            <v>3.6332015447171351</v>
          </cell>
        </row>
        <row r="414">
          <cell r="E414">
            <v>1181.31588870767</v>
          </cell>
          <cell r="M414">
            <v>0.28216692718334396</v>
          </cell>
          <cell r="O414">
            <v>4.6523632265627057</v>
          </cell>
        </row>
        <row r="415">
          <cell r="E415">
            <v>1174.3791980778001</v>
          </cell>
          <cell r="M415">
            <v>0.28218504906922892</v>
          </cell>
          <cell r="O415">
            <v>5.1371025817648075</v>
          </cell>
        </row>
      </sheetData>
      <sheetData sheetId="4"/>
      <sheetData sheetId="5">
        <row r="16">
          <cell r="B16">
            <v>9.2373896189945626</v>
          </cell>
          <cell r="C16">
            <v>1308.6210000000001</v>
          </cell>
          <cell r="D16">
            <v>0.28221442778257722</v>
          </cell>
        </row>
        <row r="17">
          <cell r="B17">
            <v>11.662178592639627</v>
          </cell>
          <cell r="C17">
            <v>1500</v>
          </cell>
          <cell r="D17">
            <v>0.28215940826575225</v>
          </cell>
        </row>
        <row r="19">
          <cell r="B19">
            <v>5.6488521078645881</v>
          </cell>
          <cell r="C19">
            <v>1150.5899999999999</v>
          </cell>
          <cell r="D19">
            <v>0.28221474175397487</v>
          </cell>
        </row>
        <row r="20">
          <cell r="B20">
            <v>11.337461841764984</v>
          </cell>
          <cell r="C20">
            <v>1600</v>
          </cell>
          <cell r="D20">
            <v>0.28208561046217112</v>
          </cell>
        </row>
        <row r="22">
          <cell r="B22">
            <v>2.0561569880328534</v>
          </cell>
          <cell r="C22">
            <v>991.79300000000001</v>
          </cell>
          <cell r="D22">
            <v>0.28221505631551913</v>
          </cell>
        </row>
        <row r="23">
          <cell r="B23">
            <v>11.011988994351629</v>
          </cell>
          <cell r="C23">
            <v>1700</v>
          </cell>
          <cell r="D23">
            <v>0.28201167474939248</v>
          </cell>
        </row>
        <row r="26">
          <cell r="B26">
            <v>-1.5407865350081096</v>
          </cell>
          <cell r="C26">
            <v>832.22</v>
          </cell>
          <cell r="D26">
            <v>0.282217</v>
          </cell>
        </row>
        <row r="27">
          <cell r="B27">
            <v>10.685757975721355</v>
          </cell>
          <cell r="C27">
            <v>1800</v>
          </cell>
          <cell r="D27">
            <v>0.28193760086969949</v>
          </cell>
        </row>
        <row r="30">
          <cell r="B30">
            <v>-5.1416404490489676</v>
          </cell>
          <cell r="C30">
            <v>671.88</v>
          </cell>
          <cell r="D30">
            <v>0.28221568720742096</v>
          </cell>
        </row>
        <row r="31">
          <cell r="B31">
            <v>10.358766704161582</v>
          </cell>
          <cell r="C31">
            <v>1900</v>
          </cell>
          <cell r="D31">
            <v>0.2818633885648934</v>
          </cell>
        </row>
        <row r="33">
          <cell r="B33">
            <v>-8.7465615000137387</v>
          </cell>
          <cell r="C33">
            <v>510.76</v>
          </cell>
          <cell r="D33">
            <v>0.28221600352393156</v>
          </cell>
        </row>
        <row r="34">
          <cell r="B34">
            <v>10.031013090914254</v>
          </cell>
          <cell r="C34">
            <v>2000</v>
          </cell>
          <cell r="D34">
            <v>0.28178903757629326</v>
          </cell>
        </row>
        <row r="36">
          <cell r="B36">
            <v>-12.355724787344036</v>
          </cell>
          <cell r="C36">
            <v>348.846</v>
          </cell>
          <cell r="D36">
            <v>0.28221632044213601</v>
          </cell>
        </row>
        <row r="37">
          <cell r="B37">
            <v>9.70249504012477</v>
          </cell>
          <cell r="C37">
            <v>2100</v>
          </cell>
          <cell r="D37">
            <v>0.28171454764473447</v>
          </cell>
        </row>
        <row r="40">
          <cell r="B40">
            <v>-15.968990868923116</v>
          </cell>
          <cell r="C40">
            <v>186.13800000000001</v>
          </cell>
          <cell r="D40">
            <v>0.28221663795083657</v>
          </cell>
        </row>
        <row r="41">
          <cell r="B41">
            <v>9.3732104488242207</v>
          </cell>
          <cell r="C41">
            <v>2200</v>
          </cell>
          <cell r="D41">
            <v>0.2816399185105683</v>
          </cell>
        </row>
        <row r="44">
          <cell r="B44">
            <v>-6.1828912420891502</v>
          </cell>
          <cell r="C44">
            <v>1103.83</v>
          </cell>
          <cell r="D44">
            <v>0.28191095947359096</v>
          </cell>
        </row>
        <row r="45">
          <cell r="B45">
            <v>9.0431572068938593</v>
          </cell>
          <cell r="C45">
            <v>2300</v>
          </cell>
          <cell r="D45">
            <v>0.28156514991366061</v>
          </cell>
        </row>
        <row r="48">
          <cell r="B48">
            <v>-9.8706242421853219</v>
          </cell>
          <cell r="C48">
            <v>938.6</v>
          </cell>
          <cell r="D48">
            <v>0.28191247561913596</v>
          </cell>
        </row>
        <row r="49">
          <cell r="B49">
            <v>8.7123331970406781</v>
          </cell>
          <cell r="C49">
            <v>2400</v>
          </cell>
          <cell r="D49">
            <v>0.28149024159339137</v>
          </cell>
        </row>
        <row r="52">
          <cell r="B52">
            <v>-13.562491960312784</v>
          </cell>
          <cell r="C52">
            <v>772.548</v>
          </cell>
          <cell r="D52">
            <v>0.2819139946025806</v>
          </cell>
        </row>
        <row r="53">
          <cell r="B53">
            <v>8.3807362947685426</v>
          </cell>
          <cell r="C53">
            <v>2500</v>
          </cell>
          <cell r="D53">
            <v>0.28141519328865333</v>
          </cell>
        </row>
        <row r="56">
          <cell r="B56">
            <v>-10.710119775669824</v>
          </cell>
          <cell r="C56">
            <v>1130.6489999999999</v>
          </cell>
          <cell r="D56">
            <v>0.28176609288521087</v>
          </cell>
        </row>
        <row r="57">
          <cell r="B57">
            <v>8.0483643683337824</v>
          </cell>
          <cell r="C57">
            <v>2600</v>
          </cell>
          <cell r="D57">
            <v>0.28134000473785142</v>
          </cell>
        </row>
        <row r="60">
          <cell r="B60">
            <v>-14.612540930158957</v>
          </cell>
          <cell r="C60">
            <v>948.93</v>
          </cell>
          <cell r="D60">
            <v>0.28177207730251291</v>
          </cell>
        </row>
        <row r="61">
          <cell r="B61">
            <v>7.715215278729648</v>
          </cell>
          <cell r="C61">
            <v>2700</v>
          </cell>
          <cell r="D61">
            <v>0.28126467567890162</v>
          </cell>
        </row>
        <row r="64">
          <cell r="B64">
            <v>-18.519054893776364</v>
          </cell>
          <cell r="C64">
            <v>766.25</v>
          </cell>
          <cell r="D64">
            <v>0.2817780729378781</v>
          </cell>
        </row>
        <row r="65">
          <cell r="B65">
            <v>7.3812868796485631</v>
          </cell>
          <cell r="C65">
            <v>2800</v>
          </cell>
          <cell r="D65">
            <v>0.28118920584923013</v>
          </cell>
        </row>
        <row r="68">
          <cell r="B68">
            <v>-22.429610431182745</v>
          </cell>
          <cell r="C68">
            <v>582.60299999999995</v>
          </cell>
          <cell r="D68">
            <v>0.28178407973424735</v>
          </cell>
        </row>
        <row r="69">
          <cell r="B69">
            <v>7.0465770174488185</v>
          </cell>
          <cell r="C69">
            <v>2900</v>
          </cell>
          <cell r="D69">
            <v>0.2811135949857726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D8E8-9FA0-F144-8AF8-8B4732EF7C1E}">
  <sheetPr codeName="Sheet1"/>
  <dimension ref="A1:AD117"/>
  <sheetViews>
    <sheetView zoomScaleNormal="100" workbookViewId="0">
      <pane ySplit="1" topLeftCell="A61" activePane="bottomLeft" state="frozen"/>
      <selection pane="bottomLeft" activeCell="C110" sqref="C110"/>
    </sheetView>
  </sheetViews>
  <sheetFormatPr baseColWidth="10" defaultRowHeight="16" x14ac:dyDescent="0.2"/>
  <cols>
    <col min="1" max="1" width="30.33203125" style="20" customWidth="1"/>
    <col min="2" max="2" width="31.5" style="20" customWidth="1"/>
    <col min="3" max="3" width="22" style="20" customWidth="1"/>
    <col min="4" max="4" width="29.5" style="20" customWidth="1"/>
    <col min="5" max="5" width="38.83203125" style="20" customWidth="1"/>
    <col min="6" max="6" width="10.83203125" style="20"/>
    <col min="7" max="29" width="16.5" style="20" customWidth="1"/>
    <col min="30" max="30" width="64.5" style="20" customWidth="1"/>
    <col min="31" max="16384" width="10.83203125" style="20"/>
  </cols>
  <sheetData>
    <row r="1" spans="1:30" s="4" customFormat="1" ht="25" customHeight="1" x14ac:dyDescent="0.2">
      <c r="A1" s="19" t="s">
        <v>1116</v>
      </c>
      <c r="B1" s="3" t="s">
        <v>3</v>
      </c>
      <c r="C1" s="3" t="s">
        <v>979</v>
      </c>
      <c r="D1" s="3" t="s">
        <v>269</v>
      </c>
      <c r="E1" s="3" t="s">
        <v>1</v>
      </c>
      <c r="F1" s="3" t="s">
        <v>967</v>
      </c>
      <c r="G1" s="3" t="s">
        <v>968</v>
      </c>
      <c r="H1" s="3" t="s">
        <v>969</v>
      </c>
      <c r="I1" s="3" t="s">
        <v>981</v>
      </c>
      <c r="J1" s="3" t="s">
        <v>982</v>
      </c>
      <c r="K1" s="3" t="s">
        <v>983</v>
      </c>
      <c r="L1" s="3" t="s">
        <v>970</v>
      </c>
      <c r="M1" s="3" t="s">
        <v>971</v>
      </c>
      <c r="N1" s="3" t="s">
        <v>972</v>
      </c>
      <c r="O1" s="3" t="s">
        <v>984</v>
      </c>
      <c r="P1" s="3" t="s">
        <v>985</v>
      </c>
      <c r="Q1" s="3" t="s">
        <v>986</v>
      </c>
      <c r="R1" s="3" t="s">
        <v>973</v>
      </c>
      <c r="S1" s="3" t="s">
        <v>974</v>
      </c>
      <c r="T1" s="3" t="s">
        <v>987</v>
      </c>
      <c r="U1" s="3" t="s">
        <v>975</v>
      </c>
      <c r="V1" s="3" t="s">
        <v>976</v>
      </c>
      <c r="W1" s="3" t="s">
        <v>977</v>
      </c>
      <c r="X1" s="3" t="s">
        <v>988</v>
      </c>
      <c r="Y1" s="3" t="s">
        <v>989</v>
      </c>
      <c r="Z1" s="3" t="s">
        <v>990</v>
      </c>
      <c r="AA1" s="3" t="s">
        <v>991</v>
      </c>
      <c r="AB1" s="3" t="s">
        <v>992</v>
      </c>
      <c r="AC1" s="3" t="s">
        <v>993</v>
      </c>
      <c r="AD1" s="3" t="s">
        <v>978</v>
      </c>
    </row>
    <row r="2" spans="1:30" x14ac:dyDescent="0.2">
      <c r="A2" s="1" t="s">
        <v>1114</v>
      </c>
      <c r="B2" s="1" t="s">
        <v>980</v>
      </c>
      <c r="C2" s="1" t="s">
        <v>1051</v>
      </c>
      <c r="D2" s="1"/>
      <c r="E2" s="22" t="s">
        <v>1054</v>
      </c>
      <c r="F2" s="10">
        <v>1184</v>
      </c>
      <c r="G2" s="2"/>
      <c r="I2" s="21"/>
      <c r="J2" s="5"/>
      <c r="K2" s="5"/>
      <c r="L2" s="2"/>
      <c r="M2" s="2"/>
      <c r="N2" s="2"/>
      <c r="O2" s="21"/>
      <c r="P2" s="5"/>
      <c r="Q2" s="5"/>
      <c r="R2" s="2"/>
      <c r="S2" s="2"/>
      <c r="T2" s="2"/>
      <c r="X2" s="23">
        <v>17.093</v>
      </c>
      <c r="Y2" s="23">
        <v>15.457000000000001</v>
      </c>
      <c r="Z2" s="23">
        <v>36.500999999999998</v>
      </c>
      <c r="AB2" s="23"/>
      <c r="AC2" s="23"/>
      <c r="AD2" s="1" t="s">
        <v>1032</v>
      </c>
    </row>
    <row r="3" spans="1:30" x14ac:dyDescent="0.2">
      <c r="A3" s="1" t="s">
        <v>1114</v>
      </c>
      <c r="B3" s="1" t="s">
        <v>980</v>
      </c>
      <c r="C3" s="1" t="s">
        <v>1001</v>
      </c>
      <c r="D3" s="1"/>
      <c r="E3" s="22" t="s">
        <v>1055</v>
      </c>
      <c r="F3" s="1">
        <v>1000</v>
      </c>
      <c r="G3" s="2"/>
      <c r="I3" s="21"/>
      <c r="J3" s="5"/>
      <c r="K3" s="5"/>
      <c r="L3" s="2"/>
      <c r="M3" s="2"/>
      <c r="N3" s="2"/>
      <c r="O3" s="21"/>
      <c r="P3" s="5"/>
      <c r="Q3" s="5"/>
      <c r="R3" s="2"/>
      <c r="S3" s="2"/>
      <c r="T3" s="2"/>
      <c r="X3" s="23">
        <v>17.170999999999999</v>
      </c>
      <c r="Y3" s="23">
        <v>15.484</v>
      </c>
      <c r="Z3" s="23">
        <v>37.122999999999998</v>
      </c>
      <c r="AB3" s="23"/>
      <c r="AC3" s="23"/>
      <c r="AD3" s="1" t="s">
        <v>1032</v>
      </c>
    </row>
    <row r="4" spans="1:30" x14ac:dyDescent="0.2">
      <c r="A4" s="1" t="s">
        <v>1114</v>
      </c>
      <c r="B4" s="1" t="s">
        <v>980</v>
      </c>
      <c r="C4" s="1" t="s">
        <v>1052</v>
      </c>
      <c r="D4" s="1"/>
      <c r="E4" s="22" t="s">
        <v>1056</v>
      </c>
      <c r="F4" s="10">
        <v>1175</v>
      </c>
      <c r="G4" s="2"/>
      <c r="I4" s="21"/>
      <c r="J4" s="5"/>
      <c r="K4" s="5"/>
      <c r="L4" s="2"/>
      <c r="M4" s="2"/>
      <c r="N4" s="2"/>
      <c r="O4" s="21"/>
      <c r="P4" s="5"/>
      <c r="Q4" s="5"/>
      <c r="R4" s="2"/>
      <c r="S4" s="2"/>
      <c r="T4" s="2"/>
      <c r="X4" s="23">
        <v>17.280999999999999</v>
      </c>
      <c r="Y4" s="23">
        <v>15.474</v>
      </c>
      <c r="Z4" s="23">
        <v>36.636000000000003</v>
      </c>
      <c r="AB4" s="23"/>
      <c r="AC4" s="23"/>
      <c r="AD4" s="1" t="s">
        <v>1032</v>
      </c>
    </row>
    <row r="5" spans="1:30" x14ac:dyDescent="0.2">
      <c r="A5" s="1" t="s">
        <v>1114</v>
      </c>
      <c r="B5" s="1" t="s">
        <v>980</v>
      </c>
      <c r="C5" s="1" t="s">
        <v>1002</v>
      </c>
      <c r="D5" s="1"/>
      <c r="E5" s="22" t="s">
        <v>1057</v>
      </c>
      <c r="F5" s="1">
        <v>1000</v>
      </c>
      <c r="G5" s="2"/>
      <c r="I5" s="21"/>
      <c r="J5" s="5"/>
      <c r="K5" s="5"/>
      <c r="L5" s="2"/>
      <c r="M5" s="2"/>
      <c r="N5" s="2"/>
      <c r="O5" s="21"/>
      <c r="P5" s="5"/>
      <c r="Q5" s="5"/>
      <c r="R5" s="2"/>
      <c r="S5" s="2"/>
      <c r="T5" s="2"/>
      <c r="X5" s="23">
        <v>17.178999999999998</v>
      </c>
      <c r="Y5" s="23">
        <v>15.484999999999999</v>
      </c>
      <c r="Z5" s="23">
        <v>36.624000000000002</v>
      </c>
      <c r="AB5" s="23"/>
      <c r="AC5" s="23"/>
      <c r="AD5" s="1" t="s">
        <v>1032</v>
      </c>
    </row>
    <row r="6" spans="1:30" x14ac:dyDescent="0.2">
      <c r="A6" s="1" t="s">
        <v>1114</v>
      </c>
      <c r="B6" s="1" t="s">
        <v>980</v>
      </c>
      <c r="C6" s="1" t="s">
        <v>1053</v>
      </c>
      <c r="D6" s="1"/>
      <c r="E6" s="22" t="s">
        <v>1058</v>
      </c>
      <c r="F6" s="1">
        <v>1247</v>
      </c>
      <c r="G6" s="2"/>
      <c r="I6" s="21"/>
      <c r="J6" s="5"/>
      <c r="K6" s="5"/>
      <c r="L6" s="2"/>
      <c r="M6" s="2"/>
      <c r="N6" s="2"/>
      <c r="O6" s="21"/>
      <c r="P6" s="5"/>
      <c r="Q6" s="5"/>
      <c r="R6" s="2"/>
      <c r="S6" s="2"/>
      <c r="T6" s="2"/>
      <c r="X6" s="23">
        <v>17.55</v>
      </c>
      <c r="Y6" s="23">
        <v>15.502000000000001</v>
      </c>
      <c r="Z6" s="23">
        <v>36.954000000000001</v>
      </c>
      <c r="AB6" s="23"/>
      <c r="AC6" s="23"/>
      <c r="AD6" s="1" t="s">
        <v>1032</v>
      </c>
    </row>
    <row r="7" spans="1:30" x14ac:dyDescent="0.2">
      <c r="A7" s="1" t="s">
        <v>1114</v>
      </c>
      <c r="B7" s="1" t="s">
        <v>980</v>
      </c>
      <c r="C7" s="1">
        <v>4177</v>
      </c>
      <c r="D7" s="1"/>
      <c r="E7" s="2" t="s">
        <v>1085</v>
      </c>
      <c r="F7" s="1"/>
      <c r="G7" s="2"/>
      <c r="H7" s="2"/>
      <c r="I7" s="21"/>
      <c r="J7" s="5"/>
      <c r="K7" s="5"/>
      <c r="L7" s="2"/>
      <c r="M7" s="2"/>
      <c r="N7" s="2"/>
      <c r="O7" s="21"/>
      <c r="P7" s="5"/>
      <c r="Q7" s="5"/>
      <c r="R7" s="2"/>
      <c r="S7" s="2"/>
      <c r="T7" s="2"/>
      <c r="U7" s="2"/>
      <c r="X7" s="2">
        <v>17.974</v>
      </c>
      <c r="Y7" s="2">
        <v>15.573</v>
      </c>
      <c r="Z7" s="2">
        <v>37.661000000000001</v>
      </c>
      <c r="AA7" s="23"/>
      <c r="AB7" s="23"/>
      <c r="AC7" s="23"/>
      <c r="AD7" s="1" t="s">
        <v>1086</v>
      </c>
    </row>
    <row r="8" spans="1:30" x14ac:dyDescent="0.2">
      <c r="A8" s="1" t="s">
        <v>1114</v>
      </c>
      <c r="B8" s="1" t="s">
        <v>980</v>
      </c>
      <c r="C8" s="1">
        <v>4178</v>
      </c>
      <c r="D8" s="1"/>
      <c r="E8" s="2" t="s">
        <v>1085</v>
      </c>
      <c r="F8" s="1"/>
      <c r="G8" s="1"/>
      <c r="H8" s="2"/>
      <c r="I8" s="21"/>
      <c r="J8" s="5"/>
      <c r="K8" s="5"/>
      <c r="O8" s="21"/>
      <c r="P8" s="5"/>
      <c r="Q8" s="5"/>
      <c r="R8" s="2"/>
      <c r="S8" s="2"/>
      <c r="T8" s="2"/>
      <c r="U8" s="2"/>
      <c r="X8" s="2">
        <v>17.559000000000001</v>
      </c>
      <c r="Y8" s="2">
        <v>15.536</v>
      </c>
      <c r="Z8" s="2">
        <v>37.448999999999998</v>
      </c>
      <c r="AA8" s="23"/>
      <c r="AB8" s="23"/>
      <c r="AC8" s="23"/>
      <c r="AD8" s="1" t="s">
        <v>1086</v>
      </c>
    </row>
    <row r="9" spans="1:30" x14ac:dyDescent="0.2">
      <c r="A9" s="1" t="s">
        <v>1114</v>
      </c>
      <c r="B9" s="1" t="s">
        <v>980</v>
      </c>
      <c r="C9" s="1">
        <v>4183</v>
      </c>
      <c r="D9" s="1"/>
      <c r="E9" s="2" t="s">
        <v>696</v>
      </c>
      <c r="F9" s="1"/>
      <c r="G9" s="1"/>
      <c r="H9" s="2"/>
      <c r="I9" s="21"/>
      <c r="J9" s="5"/>
      <c r="K9" s="5"/>
      <c r="O9" s="21"/>
      <c r="P9" s="5"/>
      <c r="Q9" s="5"/>
      <c r="R9" s="2"/>
      <c r="S9" s="2"/>
      <c r="T9" s="2"/>
      <c r="U9" s="2"/>
      <c r="X9" s="2">
        <v>17.271000000000001</v>
      </c>
      <c r="Y9" s="2">
        <v>15.489000000000001</v>
      </c>
      <c r="Z9" s="2">
        <v>36.792999999999999</v>
      </c>
      <c r="AA9" s="23"/>
      <c r="AB9" s="23"/>
      <c r="AC9" s="23"/>
      <c r="AD9" s="1" t="s">
        <v>1086</v>
      </c>
    </row>
    <row r="10" spans="1:30" x14ac:dyDescent="0.2">
      <c r="A10" s="1" t="s">
        <v>1114</v>
      </c>
      <c r="B10" s="1" t="s">
        <v>980</v>
      </c>
      <c r="C10" s="1" t="s">
        <v>1061</v>
      </c>
      <c r="D10" s="1"/>
      <c r="E10" s="1" t="s">
        <v>1004</v>
      </c>
      <c r="F10" s="1">
        <v>1200</v>
      </c>
      <c r="G10" s="1"/>
      <c r="H10" s="1"/>
      <c r="I10" s="1"/>
      <c r="J10" s="5"/>
      <c r="K10" s="5"/>
      <c r="L10" s="2"/>
      <c r="M10" s="1">
        <v>1.72</v>
      </c>
      <c r="N10" s="1">
        <v>10.39</v>
      </c>
      <c r="O10" s="1">
        <v>0.100332</v>
      </c>
      <c r="P10" s="1">
        <v>0.51192499999999996</v>
      </c>
      <c r="Q10" s="5">
        <f>P10-(((EXP((6.54*(10^-12))*(F10*10^6)))-1)*O10)</f>
        <v>0.51113449658593046</v>
      </c>
      <c r="R10" s="2">
        <f>((P10/0.51263)-1)*(10^4)</f>
        <v>-13.752609094279666</v>
      </c>
      <c r="S10" s="2">
        <f>(((Q10)/(0.51263-(((EXP((6.54*(10^-12))*(F10*10^6)))-1)*0.196)))-1)*(10^4)</f>
        <v>0.95397565025523434</v>
      </c>
      <c r="T10" s="2">
        <f>((1/(6.54*10^-12))*(LN(((P10-0.513114)/(O10-0.222))+1)))/1000000000</f>
        <v>1.4870112603093846</v>
      </c>
      <c r="U10" s="2"/>
      <c r="V10" s="2"/>
      <c r="W10" s="2"/>
      <c r="X10" s="23"/>
      <c r="Y10" s="23"/>
      <c r="Z10" s="23"/>
      <c r="AA10" s="23"/>
      <c r="AB10" s="23"/>
      <c r="AC10" s="23"/>
      <c r="AD10" s="1" t="s">
        <v>1033</v>
      </c>
    </row>
    <row r="11" spans="1:30" x14ac:dyDescent="0.2">
      <c r="A11" s="1" t="s">
        <v>1114</v>
      </c>
      <c r="B11" s="1" t="s">
        <v>980</v>
      </c>
      <c r="C11" s="1" t="s">
        <v>1062</v>
      </c>
      <c r="D11" s="1"/>
      <c r="E11" s="1" t="s">
        <v>1069</v>
      </c>
      <c r="F11" s="1">
        <v>1200</v>
      </c>
      <c r="G11" s="1"/>
      <c r="H11" s="1"/>
      <c r="I11" s="1"/>
      <c r="J11" s="5"/>
      <c r="K11" s="5"/>
      <c r="L11" s="2"/>
      <c r="M11" s="1">
        <v>11.6</v>
      </c>
      <c r="N11" s="1">
        <v>58.02</v>
      </c>
      <c r="O11" s="1">
        <v>0.120868</v>
      </c>
      <c r="P11" s="1">
        <v>0.51215299999999997</v>
      </c>
      <c r="Q11" s="5">
        <f t="shared" ref="Q11:Q22" si="0">P11-(((EXP((6.54*(10^-12))*(F11*10^6)))-1)*O11)</f>
        <v>0.51120069598281948</v>
      </c>
      <c r="R11" s="2">
        <f t="shared" ref="R11:R22" si="1">((P11/0.51263)-1)*(10^4)</f>
        <v>-9.3049567914493814</v>
      </c>
      <c r="S11" s="2">
        <f t="shared" ref="S11:S22" si="2">(((Q11)/(0.51263-(((EXP((6.54*(10^-12))*(F11*10^6)))-1)*0.196)))-1)*(10^4)</f>
        <v>2.2492455369982345</v>
      </c>
      <c r="T11" s="2">
        <f t="shared" ref="T11:T22" si="3">((1/(6.54*10^-12))*(LN(((P11-0.513114)/(O11-0.222))+1)))/1000000000</f>
        <v>1.4461113671873134</v>
      </c>
      <c r="U11" s="2"/>
      <c r="V11" s="2"/>
      <c r="W11" s="2"/>
      <c r="X11" s="1"/>
      <c r="Y11" s="23"/>
      <c r="Z11" s="23"/>
      <c r="AA11" s="23"/>
      <c r="AB11" s="23"/>
      <c r="AC11" s="23"/>
      <c r="AD11" s="1" t="s">
        <v>1070</v>
      </c>
    </row>
    <row r="12" spans="1:30" x14ac:dyDescent="0.2">
      <c r="A12" s="1" t="s">
        <v>1114</v>
      </c>
      <c r="B12" s="1" t="s">
        <v>980</v>
      </c>
      <c r="C12" s="1" t="s">
        <v>1063</v>
      </c>
      <c r="D12" s="1"/>
      <c r="E12" s="1" t="s">
        <v>1064</v>
      </c>
      <c r="F12" s="1">
        <v>1000</v>
      </c>
      <c r="G12" s="1"/>
      <c r="H12" s="1"/>
      <c r="I12" s="1"/>
      <c r="J12" s="5"/>
      <c r="K12" s="5"/>
      <c r="L12" s="2"/>
      <c r="M12" s="1">
        <v>6.02</v>
      </c>
      <c r="N12" s="1">
        <v>36.380000000000003</v>
      </c>
      <c r="O12" s="1">
        <v>9.9982000000000001E-2</v>
      </c>
      <c r="P12" s="1">
        <v>0.51206300000000005</v>
      </c>
      <c r="Q12" s="5">
        <f t="shared" si="0"/>
        <v>0.51140697485604802</v>
      </c>
      <c r="R12" s="2">
        <f t="shared" si="1"/>
        <v>-11.060609016249057</v>
      </c>
      <c r="S12" s="2">
        <f t="shared" si="2"/>
        <v>1.2323529865732041</v>
      </c>
      <c r="T12" s="2">
        <f t="shared" si="3"/>
        <v>1.3114065535800241</v>
      </c>
      <c r="U12" s="2"/>
      <c r="V12" s="2"/>
      <c r="W12" s="2"/>
      <c r="X12" s="1"/>
      <c r="Y12" s="23"/>
      <c r="Z12" s="23"/>
      <c r="AA12" s="23"/>
      <c r="AB12" s="23"/>
      <c r="AC12" s="23"/>
      <c r="AD12" s="1" t="s">
        <v>1071</v>
      </c>
    </row>
    <row r="13" spans="1:30" x14ac:dyDescent="0.2">
      <c r="A13" s="1" t="s">
        <v>1114</v>
      </c>
      <c r="B13" s="1" t="s">
        <v>980</v>
      </c>
      <c r="C13" s="1" t="s">
        <v>1003</v>
      </c>
      <c r="D13" s="1"/>
      <c r="E13" s="1" t="s">
        <v>1004</v>
      </c>
      <c r="F13" s="1">
        <v>1000</v>
      </c>
      <c r="G13" s="1"/>
      <c r="H13" s="1"/>
      <c r="I13" s="1"/>
      <c r="J13" s="5"/>
      <c r="K13" s="5"/>
      <c r="L13" s="2"/>
      <c r="M13" s="1">
        <v>3.64</v>
      </c>
      <c r="N13" s="1">
        <v>20.75</v>
      </c>
      <c r="O13" s="1">
        <v>0.106077</v>
      </c>
      <c r="P13" s="1">
        <v>0.51209199999999999</v>
      </c>
      <c r="Q13" s="5">
        <f t="shared" si="0"/>
        <v>0.51139598292497657</v>
      </c>
      <c r="R13" s="2">
        <f t="shared" si="1"/>
        <v>-10.494898854925827</v>
      </c>
      <c r="S13" s="2">
        <f t="shared" si="2"/>
        <v>1.0173913961786241</v>
      </c>
      <c r="T13" s="2">
        <f t="shared" si="3"/>
        <v>1.3421347413035427</v>
      </c>
      <c r="U13" s="2"/>
      <c r="Y13" s="1"/>
      <c r="AA13" s="23"/>
      <c r="AB13" s="23"/>
      <c r="AC13" s="23"/>
      <c r="AD13" s="1" t="s">
        <v>1072</v>
      </c>
    </row>
    <row r="14" spans="1:30" x14ac:dyDescent="0.2">
      <c r="A14" s="1" t="s">
        <v>1114</v>
      </c>
      <c r="B14" s="1" t="s">
        <v>980</v>
      </c>
      <c r="C14" s="1" t="s">
        <v>1005</v>
      </c>
      <c r="D14" s="1"/>
      <c r="E14" s="1" t="s">
        <v>1006</v>
      </c>
      <c r="F14" s="1">
        <v>1000</v>
      </c>
      <c r="G14" s="1"/>
      <c r="H14" s="1"/>
      <c r="I14" s="1"/>
      <c r="J14" s="5"/>
      <c r="K14" s="5"/>
      <c r="L14" s="2"/>
      <c r="M14" s="1">
        <v>0.77</v>
      </c>
      <c r="N14" s="1">
        <v>5.48</v>
      </c>
      <c r="O14" s="1">
        <v>8.4695000000000006E-2</v>
      </c>
      <c r="P14" s="1">
        <v>0.51188500000000003</v>
      </c>
      <c r="Q14" s="5">
        <f t="shared" si="0"/>
        <v>0.51132927947463536</v>
      </c>
      <c r="R14" s="2">
        <f t="shared" si="1"/>
        <v>-14.532898971968411</v>
      </c>
      <c r="S14" s="2">
        <f t="shared" si="2"/>
        <v>-0.28708182848946606</v>
      </c>
      <c r="T14" s="2">
        <f t="shared" si="3"/>
        <v>1.362546505824427</v>
      </c>
      <c r="U14" s="2"/>
      <c r="Y14" s="1"/>
      <c r="AA14" s="23"/>
      <c r="AB14" s="23"/>
      <c r="AC14" s="23"/>
      <c r="AD14" s="1" t="s">
        <v>1073</v>
      </c>
    </row>
    <row r="15" spans="1:30" x14ac:dyDescent="0.2">
      <c r="A15" s="1" t="s">
        <v>1114</v>
      </c>
      <c r="B15" s="1" t="s">
        <v>980</v>
      </c>
      <c r="C15" s="1" t="s">
        <v>1007</v>
      </c>
      <c r="D15" s="1"/>
      <c r="E15" s="1" t="s">
        <v>1006</v>
      </c>
      <c r="F15" s="1">
        <v>1000</v>
      </c>
      <c r="G15" s="1"/>
      <c r="H15" s="1"/>
      <c r="I15" s="1"/>
      <c r="J15" s="5"/>
      <c r="K15" s="5"/>
      <c r="L15" s="2"/>
      <c r="M15" s="1">
        <v>1.05</v>
      </c>
      <c r="N15" s="1">
        <v>4.51</v>
      </c>
      <c r="O15" s="1">
        <v>0.14091699999999999</v>
      </c>
      <c r="P15" s="1">
        <v>0.51225399999999999</v>
      </c>
      <c r="Q15" s="5">
        <f t="shared" si="0"/>
        <v>0.51132938261676819</v>
      </c>
      <c r="R15" s="2">
        <f t="shared" si="1"/>
        <v>-7.3347248502830809</v>
      </c>
      <c r="S15" s="2">
        <f t="shared" si="2"/>
        <v>-0.2850647491647873</v>
      </c>
      <c r="T15" s="2">
        <f t="shared" si="3"/>
        <v>1.6132358120969128</v>
      </c>
      <c r="U15" s="2"/>
      <c r="Y15" s="1"/>
      <c r="AA15" s="23"/>
      <c r="AB15" s="23"/>
      <c r="AC15" s="23"/>
      <c r="AD15" s="1" t="s">
        <v>1074</v>
      </c>
    </row>
    <row r="16" spans="1:30" x14ac:dyDescent="0.2">
      <c r="A16" s="1" t="s">
        <v>1114</v>
      </c>
      <c r="B16" s="1" t="s">
        <v>980</v>
      </c>
      <c r="C16" s="1" t="s">
        <v>1008</v>
      </c>
      <c r="D16" s="1"/>
      <c r="E16" s="1" t="s">
        <v>487</v>
      </c>
      <c r="F16" s="1">
        <v>1000</v>
      </c>
      <c r="G16" s="1"/>
      <c r="H16" s="1"/>
      <c r="I16" s="1"/>
      <c r="J16" s="5"/>
      <c r="K16" s="5"/>
      <c r="L16" s="2"/>
      <c r="M16" s="1">
        <v>6.35</v>
      </c>
      <c r="N16" s="1">
        <v>25.61</v>
      </c>
      <c r="O16" s="1">
        <v>0.14984800000000001</v>
      </c>
      <c r="P16" s="1">
        <v>0.51236599999999999</v>
      </c>
      <c r="Q16" s="5">
        <f t="shared" si="0"/>
        <v>0.51138278246313418</v>
      </c>
      <c r="R16" s="2">
        <f t="shared" si="1"/>
        <v>-5.1499131927523756</v>
      </c>
      <c r="S16" s="2">
        <f t="shared" si="2"/>
        <v>0.75923909762964925</v>
      </c>
      <c r="T16" s="2">
        <f t="shared" si="3"/>
        <v>1.5770082800007592</v>
      </c>
      <c r="U16" s="2"/>
      <c r="Y16" s="1"/>
      <c r="AA16" s="23"/>
      <c r="AB16" s="23"/>
      <c r="AC16" s="23"/>
      <c r="AD16" s="1" t="s">
        <v>1075</v>
      </c>
    </row>
    <row r="17" spans="1:30" x14ac:dyDescent="0.2">
      <c r="A17" s="1" t="s">
        <v>1114</v>
      </c>
      <c r="B17" s="1" t="s">
        <v>980</v>
      </c>
      <c r="C17" s="1" t="s">
        <v>1009</v>
      </c>
      <c r="D17" s="1"/>
      <c r="E17" s="1" t="s">
        <v>1010</v>
      </c>
      <c r="F17" s="1">
        <v>1000</v>
      </c>
      <c r="G17" s="1"/>
      <c r="H17" s="1"/>
      <c r="I17" s="1"/>
      <c r="J17" s="5"/>
      <c r="K17" s="5"/>
      <c r="L17" s="2"/>
      <c r="M17" s="1">
        <v>14.83</v>
      </c>
      <c r="N17" s="1">
        <v>79.040000000000006</v>
      </c>
      <c r="O17" s="1">
        <v>0.113385</v>
      </c>
      <c r="P17" s="1">
        <v>0.51203500000000002</v>
      </c>
      <c r="Q17" s="5">
        <f t="shared" si="0"/>
        <v>0.51129103197628578</v>
      </c>
      <c r="R17" s="2">
        <f t="shared" si="1"/>
        <v>-11.606811930632288</v>
      </c>
      <c r="S17" s="2">
        <f t="shared" si="2"/>
        <v>-1.0350616893872733</v>
      </c>
      <c r="T17" s="2">
        <f t="shared" si="3"/>
        <v>1.5114910787139755</v>
      </c>
      <c r="U17" s="2"/>
      <c r="Y17" s="1"/>
      <c r="AA17" s="23"/>
      <c r="AB17" s="23"/>
      <c r="AC17" s="23"/>
      <c r="AD17" s="1" t="s">
        <v>1076</v>
      </c>
    </row>
    <row r="18" spans="1:30" x14ac:dyDescent="0.2">
      <c r="A18" s="1" t="s">
        <v>1114</v>
      </c>
      <c r="B18" s="1" t="s">
        <v>980</v>
      </c>
      <c r="C18" s="1" t="s">
        <v>1011</v>
      </c>
      <c r="D18" s="1"/>
      <c r="E18" s="1" t="s">
        <v>1010</v>
      </c>
      <c r="F18" s="1">
        <v>1000</v>
      </c>
      <c r="G18" s="1"/>
      <c r="H18" s="1"/>
      <c r="I18" s="1"/>
      <c r="J18" s="5"/>
      <c r="K18" s="5"/>
      <c r="L18" s="2"/>
      <c r="M18" s="1">
        <v>24.37</v>
      </c>
      <c r="N18" s="1">
        <v>122.22</v>
      </c>
      <c r="O18" s="1">
        <v>0.120528</v>
      </c>
      <c r="P18" s="1">
        <v>0.51220399999999999</v>
      </c>
      <c r="Q18" s="5">
        <f t="shared" si="0"/>
        <v>0.51141316366395706</v>
      </c>
      <c r="R18" s="2">
        <f t="shared" si="1"/>
        <v>-8.3100871973940116</v>
      </c>
      <c r="S18" s="2">
        <f t="shared" si="2"/>
        <v>1.3533832206702456</v>
      </c>
      <c r="T18" s="2">
        <f t="shared" si="3"/>
        <v>1.3651402978800626</v>
      </c>
      <c r="U18" s="2"/>
      <c r="Y18" s="1"/>
      <c r="AA18" s="23"/>
      <c r="AB18" s="23"/>
      <c r="AC18" s="23"/>
      <c r="AD18" s="1" t="s">
        <v>1077</v>
      </c>
    </row>
    <row r="19" spans="1:30" x14ac:dyDescent="0.2">
      <c r="A19" s="1" t="s">
        <v>1114</v>
      </c>
      <c r="B19" s="1" t="s">
        <v>980</v>
      </c>
      <c r="C19" s="1" t="s">
        <v>1012</v>
      </c>
      <c r="D19" s="1"/>
      <c r="E19" s="1" t="s">
        <v>1010</v>
      </c>
      <c r="F19" s="1">
        <v>1000</v>
      </c>
      <c r="G19" s="1"/>
      <c r="H19" s="1"/>
      <c r="I19" s="1"/>
      <c r="J19" s="5"/>
      <c r="K19" s="5"/>
      <c r="L19" s="2"/>
      <c r="M19" s="1">
        <v>20.22</v>
      </c>
      <c r="N19" s="1">
        <v>98.42</v>
      </c>
      <c r="O19" s="1">
        <v>0.12420100000000001</v>
      </c>
      <c r="P19" s="1">
        <v>0.51222199999999996</v>
      </c>
      <c r="Q19" s="5">
        <f t="shared" si="0"/>
        <v>0.51140706352239418</v>
      </c>
      <c r="R19" s="2">
        <f t="shared" si="1"/>
        <v>-7.9589567524351867</v>
      </c>
      <c r="S19" s="2">
        <f t="shared" si="2"/>
        <v>1.2340869729543513</v>
      </c>
      <c r="T19" s="2">
        <f t="shared" si="3"/>
        <v>1.38828820058686</v>
      </c>
      <c r="U19" s="2"/>
      <c r="Y19" s="1"/>
      <c r="AA19" s="23"/>
      <c r="AB19" s="23"/>
      <c r="AC19" s="23"/>
      <c r="AD19" s="1" t="s">
        <v>1078</v>
      </c>
    </row>
    <row r="20" spans="1:30" x14ac:dyDescent="0.2">
      <c r="A20" s="1" t="s">
        <v>1114</v>
      </c>
      <c r="B20" s="1" t="s">
        <v>980</v>
      </c>
      <c r="C20" s="1" t="s">
        <v>1065</v>
      </c>
      <c r="D20" s="1"/>
      <c r="E20" s="1" t="s">
        <v>1066</v>
      </c>
      <c r="F20" s="1">
        <v>1200</v>
      </c>
      <c r="G20" s="1"/>
      <c r="H20" s="1"/>
      <c r="I20" s="1"/>
      <c r="J20" s="5"/>
      <c r="K20" s="5"/>
      <c r="L20" s="2"/>
      <c r="M20" s="1">
        <v>0.47</v>
      </c>
      <c r="N20" s="1">
        <v>3.29</v>
      </c>
      <c r="O20" s="1">
        <v>8.6084999999999995E-2</v>
      </c>
      <c r="P20" s="1">
        <v>0.511988</v>
      </c>
      <c r="Q20" s="5">
        <f t="shared" si="0"/>
        <v>0.51130974693617026</v>
      </c>
      <c r="R20" s="2">
        <f t="shared" si="1"/>
        <v>-12.523652536917673</v>
      </c>
      <c r="S20" s="2">
        <f t="shared" si="2"/>
        <v>4.3829570605735668</v>
      </c>
      <c r="T20" s="2">
        <f t="shared" si="3"/>
        <v>1.2615383465791936</v>
      </c>
      <c r="U20" s="2"/>
      <c r="Y20" s="1"/>
      <c r="AA20" s="23"/>
      <c r="AB20" s="23"/>
      <c r="AC20" s="23"/>
      <c r="AD20" s="1" t="s">
        <v>1079</v>
      </c>
    </row>
    <row r="21" spans="1:30" x14ac:dyDescent="0.2">
      <c r="A21" s="1" t="s">
        <v>1114</v>
      </c>
      <c r="B21" s="1" t="s">
        <v>980</v>
      </c>
      <c r="C21" s="1" t="s">
        <v>1067</v>
      </c>
      <c r="D21" s="1"/>
      <c r="E21" s="1" t="s">
        <v>1066</v>
      </c>
      <c r="F21" s="1">
        <v>1200</v>
      </c>
      <c r="G21" s="1"/>
      <c r="H21" s="1"/>
      <c r="I21" s="1"/>
      <c r="J21" s="5"/>
      <c r="K21" s="5"/>
      <c r="L21" s="2"/>
      <c r="M21" s="1">
        <v>4.07</v>
      </c>
      <c r="N21" s="1">
        <v>19.649999999999999</v>
      </c>
      <c r="O21" s="1">
        <v>0.125056</v>
      </c>
      <c r="P21" s="1">
        <v>0.51224400000000003</v>
      </c>
      <c r="Q21" s="5">
        <f t="shared" si="0"/>
        <v>0.5112586992489947</v>
      </c>
      <c r="R21" s="2">
        <f t="shared" si="1"/>
        <v>-7.5297973197041568</v>
      </c>
      <c r="S21" s="2">
        <f t="shared" si="2"/>
        <v>3.384148384155683</v>
      </c>
      <c r="T21" s="2">
        <f t="shared" si="3"/>
        <v>1.3660892779067388</v>
      </c>
      <c r="U21" s="2"/>
      <c r="Y21" s="1"/>
      <c r="AA21" s="23"/>
      <c r="AB21" s="23"/>
      <c r="AC21" s="23"/>
      <c r="AD21" s="1" t="s">
        <v>1080</v>
      </c>
    </row>
    <row r="22" spans="1:30" x14ac:dyDescent="0.2">
      <c r="A22" s="1" t="s">
        <v>1114</v>
      </c>
      <c r="B22" s="1" t="s">
        <v>980</v>
      </c>
      <c r="C22" s="1" t="s">
        <v>1068</v>
      </c>
      <c r="D22" s="1"/>
      <c r="E22" s="1" t="s">
        <v>1066</v>
      </c>
      <c r="F22" s="1">
        <v>1200</v>
      </c>
      <c r="G22" s="1"/>
      <c r="H22" s="1"/>
      <c r="I22" s="1"/>
      <c r="J22" s="5"/>
      <c r="K22" s="5"/>
      <c r="L22" s="2"/>
      <c r="M22" s="1">
        <v>4.29</v>
      </c>
      <c r="N22" s="1">
        <v>31.51</v>
      </c>
      <c r="O22" s="1">
        <v>8.2377000000000006E-2</v>
      </c>
      <c r="P22" s="1">
        <v>0.51183400000000001</v>
      </c>
      <c r="Q22" s="5">
        <f t="shared" si="0"/>
        <v>0.51118496180938489</v>
      </c>
      <c r="R22" s="2">
        <f t="shared" si="1"/>
        <v>-15.527768566022671</v>
      </c>
      <c r="S22" s="2">
        <f t="shared" si="2"/>
        <v>1.9413877316343253</v>
      </c>
      <c r="T22" s="2">
        <f t="shared" si="3"/>
        <v>1.3953787721402133</v>
      </c>
      <c r="U22" s="2"/>
      <c r="Y22" s="1"/>
      <c r="AA22" s="23"/>
      <c r="AB22" s="23"/>
      <c r="AC22" s="23"/>
      <c r="AD22" s="1" t="s">
        <v>1081</v>
      </c>
    </row>
    <row r="23" spans="1:30" s="1" customFormat="1" ht="16" customHeight="1" x14ac:dyDescent="0.2">
      <c r="A23" s="1" t="s">
        <v>1114</v>
      </c>
      <c r="B23" s="1" t="s">
        <v>373</v>
      </c>
      <c r="C23" s="1" t="s">
        <v>995</v>
      </c>
      <c r="D23" s="22" t="s">
        <v>996</v>
      </c>
      <c r="E23" s="1" t="s">
        <v>1110</v>
      </c>
      <c r="F23" s="1">
        <v>1000</v>
      </c>
      <c r="G23" s="2"/>
      <c r="H23" s="2"/>
      <c r="I23" s="21"/>
      <c r="J23" s="5"/>
      <c r="K23" s="5"/>
      <c r="L23" s="2"/>
      <c r="M23" s="2"/>
      <c r="N23" s="2"/>
      <c r="O23" s="21">
        <v>0.17299999999999999</v>
      </c>
      <c r="P23" s="5">
        <v>0.51256699999999999</v>
      </c>
      <c r="Q23" s="5">
        <f>P23-(((EXP((6.54*(10^-12))*(F23*10^6)))-1)*O23)</f>
        <v>0.51143187217795516</v>
      </c>
      <c r="R23" s="2">
        <f t="shared" ref="R23:R26" si="4">((P23/0.51263)-1)*(10^4)</f>
        <v>-1.2289565573619932</v>
      </c>
      <c r="S23" s="2">
        <f>(((Q23)/(0.51263-(((EXP((6.54*(10^-12))*(F23*10^6)))-1)*0.196)))-1)*(10^4)</f>
        <v>1.7192526840803524</v>
      </c>
      <c r="T23" s="2">
        <f>((1/(6.54*10^-12))*(LN(((P23-0.513114)/(O23-0.222))+1)))/1000000000</f>
        <v>1.697464209222598</v>
      </c>
      <c r="X23" s="23">
        <v>17.324999999999999</v>
      </c>
      <c r="Y23" s="23">
        <v>15.476000000000001</v>
      </c>
      <c r="Z23" s="23">
        <v>36.593000000000004</v>
      </c>
      <c r="AA23" s="23">
        <v>15.407</v>
      </c>
      <c r="AB23" s="23">
        <v>15.343</v>
      </c>
      <c r="AC23" s="23">
        <v>34.057000000000002</v>
      </c>
      <c r="AD23" s="1" t="s">
        <v>1031</v>
      </c>
    </row>
    <row r="24" spans="1:30" s="1" customFormat="1" ht="16" customHeight="1" x14ac:dyDescent="0.2">
      <c r="A24" s="1" t="s">
        <v>1114</v>
      </c>
      <c r="B24" s="1" t="s">
        <v>373</v>
      </c>
      <c r="C24" s="1" t="s">
        <v>997</v>
      </c>
      <c r="D24" s="22" t="s">
        <v>996</v>
      </c>
      <c r="E24" s="1" t="s">
        <v>1110</v>
      </c>
      <c r="F24" s="1">
        <v>1000</v>
      </c>
      <c r="G24" s="2"/>
      <c r="H24" s="2"/>
      <c r="I24" s="21"/>
      <c r="J24" s="5"/>
      <c r="K24" s="5"/>
      <c r="L24" s="2"/>
      <c r="M24" s="2"/>
      <c r="N24" s="2"/>
      <c r="O24" s="21">
        <v>0.125</v>
      </c>
      <c r="P24" s="5">
        <v>0.512208</v>
      </c>
      <c r="Q24" s="5">
        <f t="shared" ref="Q24:Q26" si="5">P24-(((EXP((6.54*(10^-12))*(F24*10^6)))-1)*O24)</f>
        <v>0.51138782093782886</v>
      </c>
      <c r="R24" s="2">
        <f t="shared" si="4"/>
        <v>-8.2320582096251371</v>
      </c>
      <c r="S24" s="2">
        <f t="shared" ref="S24:S26" si="6">(((Q24)/(0.51263-(((EXP((6.54*(10^-12))*(F24*10^6)))-1)*0.196)))-1)*(10^4)</f>
        <v>0.8577730609982126</v>
      </c>
      <c r="T24" s="2">
        <f>((1/(6.54*10^-12))*(LN(((P24-0.513114)/(O24-0.222))+1)))/1000000000</f>
        <v>1.4215376426127544</v>
      </c>
      <c r="X24" s="23">
        <v>17.143999999999998</v>
      </c>
      <c r="Y24" s="23">
        <v>15.475</v>
      </c>
      <c r="Z24" s="23">
        <v>36.484000000000002</v>
      </c>
      <c r="AA24" s="23">
        <v>14.145</v>
      </c>
      <c r="AB24" s="23">
        <v>15.222</v>
      </c>
      <c r="AC24" s="23">
        <v>34.594000000000001</v>
      </c>
      <c r="AD24" s="1" t="s">
        <v>1031</v>
      </c>
    </row>
    <row r="25" spans="1:30" x14ac:dyDescent="0.2">
      <c r="A25" s="1" t="s">
        <v>1114</v>
      </c>
      <c r="B25" s="1" t="s">
        <v>373</v>
      </c>
      <c r="C25" s="24" t="s">
        <v>998</v>
      </c>
      <c r="D25" s="22" t="s">
        <v>996</v>
      </c>
      <c r="E25" s="1" t="s">
        <v>1110</v>
      </c>
      <c r="F25" s="1">
        <v>1000</v>
      </c>
      <c r="G25" s="2"/>
      <c r="H25" s="2"/>
      <c r="I25" s="21"/>
      <c r="J25" s="5"/>
      <c r="K25" s="5"/>
      <c r="L25" s="2"/>
      <c r="M25" s="2"/>
      <c r="N25" s="2"/>
      <c r="O25" s="21">
        <v>0.114</v>
      </c>
      <c r="P25" s="5">
        <v>0.51216799999999996</v>
      </c>
      <c r="Q25" s="5">
        <f t="shared" si="5"/>
        <v>0.51141999669529981</v>
      </c>
      <c r="R25" s="2">
        <f t="shared" si="4"/>
        <v>-9.0123480873161022</v>
      </c>
      <c r="S25" s="2">
        <f t="shared" si="6"/>
        <v>1.4870120867094272</v>
      </c>
      <c r="T25" s="2">
        <f>((1/(6.54*10^-12))*(LN(((P25-0.513114)/(O25-0.222))+1)))/1000000000</f>
        <v>1.3335045112230821</v>
      </c>
      <c r="X25" s="23">
        <v>17.324000000000002</v>
      </c>
      <c r="Y25" s="23">
        <v>15.481</v>
      </c>
      <c r="Z25" s="23">
        <v>36.695</v>
      </c>
      <c r="AA25" s="23">
        <v>15.726000000000001</v>
      </c>
      <c r="AB25" s="23">
        <v>15.375999999999999</v>
      </c>
      <c r="AC25" s="23">
        <v>35.527000000000001</v>
      </c>
      <c r="AD25" s="1" t="s">
        <v>1031</v>
      </c>
    </row>
    <row r="26" spans="1:30" x14ac:dyDescent="0.2">
      <c r="A26" s="1" t="s">
        <v>1114</v>
      </c>
      <c r="B26" s="1" t="s">
        <v>373</v>
      </c>
      <c r="C26" s="1" t="s">
        <v>999</v>
      </c>
      <c r="D26" s="22" t="s">
        <v>996</v>
      </c>
      <c r="E26" s="1" t="s">
        <v>1110</v>
      </c>
      <c r="F26" s="1">
        <v>1007</v>
      </c>
      <c r="G26" s="2"/>
      <c r="H26" s="2"/>
      <c r="I26" s="21"/>
      <c r="J26" s="5"/>
      <c r="K26" s="5"/>
      <c r="L26" s="2"/>
      <c r="M26" s="2"/>
      <c r="N26" s="2"/>
      <c r="O26" s="21">
        <v>0.157</v>
      </c>
      <c r="P26" s="5">
        <v>0.51242600000000005</v>
      </c>
      <c r="Q26" s="5">
        <f t="shared" si="5"/>
        <v>0.5113886203122765</v>
      </c>
      <c r="R26" s="2">
        <f t="shared" si="4"/>
        <v>-3.979478376215928</v>
      </c>
      <c r="S26" s="2">
        <f t="shared" si="6"/>
        <v>1.0500562465787233</v>
      </c>
      <c r="T26" s="2">
        <f>((1/(6.54*10^-12))*(LN(((P26-0.513114)/(O26-0.222))+1)))/1000000000</f>
        <v>1.6099373869800069</v>
      </c>
      <c r="X26" s="23">
        <v>17.231999999999999</v>
      </c>
      <c r="Y26" s="23">
        <v>15.474</v>
      </c>
      <c r="Z26" s="23">
        <v>36.57</v>
      </c>
      <c r="AA26" s="23">
        <v>16.010000000000002</v>
      </c>
      <c r="AB26" s="23">
        <v>15.388</v>
      </c>
      <c r="AC26" s="23">
        <v>36.018999999999998</v>
      </c>
      <c r="AD26" s="1" t="s">
        <v>1031</v>
      </c>
    </row>
    <row r="27" spans="1:30" x14ac:dyDescent="0.2">
      <c r="A27" s="1" t="s">
        <v>1114</v>
      </c>
      <c r="B27" s="1" t="s">
        <v>373</v>
      </c>
      <c r="C27" s="1" t="s">
        <v>999</v>
      </c>
      <c r="D27" s="22" t="s">
        <v>996</v>
      </c>
      <c r="E27" s="22" t="s">
        <v>1050</v>
      </c>
      <c r="F27" s="1">
        <v>1000</v>
      </c>
      <c r="G27" s="2"/>
      <c r="H27" s="2"/>
      <c r="I27" s="21"/>
      <c r="J27" s="5"/>
      <c r="K27" s="5"/>
      <c r="L27" s="2"/>
      <c r="M27" s="2"/>
      <c r="N27" s="2"/>
      <c r="O27" s="21"/>
      <c r="P27" s="5"/>
      <c r="Q27" s="5"/>
      <c r="R27" s="5"/>
      <c r="S27" s="2"/>
      <c r="T27" s="2"/>
      <c r="U27" s="2"/>
      <c r="V27" s="2"/>
      <c r="W27" s="2"/>
      <c r="X27" s="23">
        <v>17.09</v>
      </c>
      <c r="Y27" s="23">
        <v>15.465</v>
      </c>
      <c r="Z27" s="23">
        <v>36.411000000000001</v>
      </c>
      <c r="AA27" s="23"/>
      <c r="AB27" s="23"/>
      <c r="AC27" s="23"/>
      <c r="AD27" s="1" t="s">
        <v>1031</v>
      </c>
    </row>
    <row r="28" spans="1:30" x14ac:dyDescent="0.2">
      <c r="A28" s="1" t="s">
        <v>1114</v>
      </c>
      <c r="B28" s="1" t="s">
        <v>373</v>
      </c>
      <c r="C28" s="1" t="s">
        <v>1000</v>
      </c>
      <c r="D28" s="1" t="s">
        <v>1111</v>
      </c>
      <c r="E28" s="1" t="s">
        <v>1110</v>
      </c>
      <c r="F28" s="1">
        <v>1000</v>
      </c>
      <c r="G28" s="2"/>
      <c r="H28" s="2"/>
      <c r="I28" s="21"/>
      <c r="J28" s="5"/>
      <c r="K28" s="5"/>
      <c r="L28" s="2"/>
      <c r="M28" s="2"/>
      <c r="N28" s="2"/>
      <c r="O28" s="21">
        <v>0.13100000000000001</v>
      </c>
      <c r="P28" s="5">
        <v>0.51227299999999998</v>
      </c>
      <c r="Q28" s="5">
        <f>P28-(((EXP((6.54*(10^-12))*(F28*10^6)))-1)*O28)</f>
        <v>0.51141345234284463</v>
      </c>
      <c r="R28" s="2">
        <f>((P28/0.51263)-1)*(10^4)</f>
        <v>-6.964087158379817</v>
      </c>
      <c r="S28" s="2">
        <f>(((Q28)/(0.51263-(((EXP((6.54*(10^-12))*(F28*10^6)))-1)*0.196)))-1)*(10^4)</f>
        <v>1.359028713932009</v>
      </c>
      <c r="T28" s="2">
        <f>((1/(6.54*10^-12))*(LN(((P28-0.513114)/(O28-0.222))+1)))/1000000000</f>
        <v>1.4066230117536644</v>
      </c>
      <c r="X28" s="23">
        <v>17.565000000000001</v>
      </c>
      <c r="Y28" s="23">
        <v>15.494</v>
      </c>
      <c r="Z28" s="23">
        <v>37.066000000000003</v>
      </c>
      <c r="AA28" s="23">
        <v>14.593999999999999</v>
      </c>
      <c r="AB28" s="23">
        <v>15.27</v>
      </c>
      <c r="AC28" s="23">
        <v>34.463999999999999</v>
      </c>
      <c r="AD28" s="1" t="s">
        <v>1031</v>
      </c>
    </row>
    <row r="29" spans="1:30" x14ac:dyDescent="0.2">
      <c r="A29" s="1" t="s">
        <v>1114</v>
      </c>
      <c r="B29" s="1" t="s">
        <v>373</v>
      </c>
      <c r="C29" s="1">
        <v>4196</v>
      </c>
      <c r="D29" s="1" t="s">
        <v>1111</v>
      </c>
      <c r="E29" s="22" t="s">
        <v>696</v>
      </c>
      <c r="F29" s="1">
        <v>1200</v>
      </c>
      <c r="G29" s="2"/>
      <c r="H29" s="2"/>
      <c r="I29" s="21"/>
      <c r="J29" s="5"/>
      <c r="K29" s="5"/>
      <c r="L29" s="2"/>
      <c r="M29" s="2"/>
      <c r="N29" s="2"/>
      <c r="O29" s="21">
        <v>0.13400000000000001</v>
      </c>
      <c r="P29" s="5">
        <v>0.51222199999999996</v>
      </c>
      <c r="Q29" s="5">
        <f t="shared" ref="Q29:Q42" si="7">P29-(((EXP((6.54*(10^-12))*(F29*10^6)))-1)*O29)</f>
        <v>0.51116623057962252</v>
      </c>
      <c r="R29" s="2">
        <f t="shared" ref="R29:R42" si="8">((P29/0.51263)-1)*(10^4)</f>
        <v>-7.9589567524351867</v>
      </c>
      <c r="S29" s="2">
        <f t="shared" ref="S29:S42" si="9">(((Q29)/(0.51263-(((EXP((6.54*(10^-12))*(F29*10^6)))-1)*0.196)))-1)*(10^4)</f>
        <v>1.5748889568278912</v>
      </c>
      <c r="T29" s="2">
        <f t="shared" ref="T29:T42" si="10">((1/(6.54*10^-12))*(LN(((P29-0.513114)/(O29-0.222))+1)))/1000000000</f>
        <v>1.5421001897577533</v>
      </c>
      <c r="X29" s="23">
        <v>17.652000000000001</v>
      </c>
      <c r="Y29" s="23">
        <v>15.519</v>
      </c>
      <c r="Z29" s="23">
        <v>37.097000000000001</v>
      </c>
      <c r="AA29" s="23">
        <v>9.7949999999999999</v>
      </c>
      <c r="AB29" s="23">
        <v>14.891999999999999</v>
      </c>
      <c r="AC29" s="23">
        <v>28.402999999999999</v>
      </c>
      <c r="AD29" s="1" t="s">
        <v>1031</v>
      </c>
    </row>
    <row r="30" spans="1:30" x14ac:dyDescent="0.2">
      <c r="A30" s="1" t="s">
        <v>1114</v>
      </c>
      <c r="B30" s="1" t="s">
        <v>373</v>
      </c>
      <c r="C30" s="1" t="s">
        <v>1037</v>
      </c>
      <c r="D30" s="1" t="s">
        <v>1111</v>
      </c>
      <c r="E30" s="22" t="s">
        <v>368</v>
      </c>
      <c r="F30" s="1">
        <v>1200</v>
      </c>
      <c r="G30" s="2"/>
      <c r="H30" s="2"/>
      <c r="I30" s="21"/>
      <c r="J30" s="5"/>
      <c r="K30" s="5"/>
      <c r="L30" s="2"/>
      <c r="M30" s="2"/>
      <c r="N30" s="2"/>
      <c r="O30" s="21">
        <v>0.14699999999999999</v>
      </c>
      <c r="P30" s="5">
        <v>0.512405</v>
      </c>
      <c r="Q30" s="5">
        <f t="shared" si="7"/>
        <v>0.5112468051880934</v>
      </c>
      <c r="R30" s="2">
        <f t="shared" si="8"/>
        <v>-4.3891305620047394</v>
      </c>
      <c r="S30" s="2">
        <f t="shared" si="9"/>
        <v>3.1514269449806065</v>
      </c>
      <c r="T30" s="2">
        <f t="shared" si="10"/>
        <v>1.4386743420282764</v>
      </c>
      <c r="X30" s="23">
        <v>17.271000000000001</v>
      </c>
      <c r="Y30" s="23">
        <v>15.462999999999999</v>
      </c>
      <c r="Z30" s="23">
        <v>36.475999999999999</v>
      </c>
      <c r="AA30" s="23">
        <v>15.07</v>
      </c>
      <c r="AB30" s="23">
        <v>15.297000000000001</v>
      </c>
      <c r="AC30" s="23">
        <v>35.064</v>
      </c>
      <c r="AD30" s="1" t="s">
        <v>1031</v>
      </c>
    </row>
    <row r="31" spans="1:30" x14ac:dyDescent="0.2">
      <c r="A31" s="1" t="s">
        <v>1114</v>
      </c>
      <c r="B31" s="1" t="s">
        <v>373</v>
      </c>
      <c r="C31" s="1" t="s">
        <v>1038</v>
      </c>
      <c r="D31" s="1" t="s">
        <v>1111</v>
      </c>
      <c r="E31" s="22" t="s">
        <v>1059</v>
      </c>
      <c r="F31" s="1">
        <v>1227</v>
      </c>
      <c r="G31" s="2"/>
      <c r="H31" s="2"/>
      <c r="I31" s="21"/>
      <c r="J31" s="5"/>
      <c r="K31" s="5"/>
      <c r="L31" s="2"/>
      <c r="M31" s="2"/>
      <c r="N31" s="2"/>
      <c r="O31" s="21">
        <v>0.13300000000000001</v>
      </c>
      <c r="P31" s="5">
        <v>0.51224999999999998</v>
      </c>
      <c r="Q31" s="5">
        <f t="shared" si="7"/>
        <v>0.5111784371894188</v>
      </c>
      <c r="R31" s="2">
        <f t="shared" si="8"/>
        <v>-7.4127538380519553</v>
      </c>
      <c r="S31" s="2">
        <f t="shared" si="9"/>
        <v>2.4964713933983695</v>
      </c>
      <c r="T31" s="2">
        <f t="shared" si="10"/>
        <v>1.4772242518544545</v>
      </c>
      <c r="X31" s="23">
        <v>17.382000000000001</v>
      </c>
      <c r="Y31" s="23">
        <v>15.478</v>
      </c>
      <c r="Z31" s="23">
        <v>36.302</v>
      </c>
      <c r="AA31" s="23">
        <v>8.6669999999999998</v>
      </c>
      <c r="AB31" s="23">
        <v>14.787000000000001</v>
      </c>
      <c r="AC31" s="23">
        <v>35.024000000000001</v>
      </c>
      <c r="AD31" s="1" t="s">
        <v>1031</v>
      </c>
    </row>
    <row r="32" spans="1:30" x14ac:dyDescent="0.2">
      <c r="A32" s="1" t="s">
        <v>1114</v>
      </c>
      <c r="B32" s="1" t="s">
        <v>373</v>
      </c>
      <c r="C32" s="1" t="s">
        <v>1038</v>
      </c>
      <c r="D32" s="1" t="s">
        <v>1111</v>
      </c>
      <c r="E32" s="22" t="s">
        <v>1050</v>
      </c>
      <c r="F32" s="1">
        <v>1227</v>
      </c>
      <c r="G32" s="2"/>
      <c r="I32" s="21"/>
      <c r="J32" s="5"/>
      <c r="K32" s="5"/>
      <c r="L32" s="2"/>
      <c r="M32" s="2"/>
      <c r="N32" s="2"/>
      <c r="O32" s="21"/>
      <c r="P32" s="5"/>
      <c r="Q32" s="5"/>
      <c r="R32" s="2"/>
      <c r="S32" s="2"/>
      <c r="T32" s="2"/>
      <c r="U32" s="2"/>
      <c r="V32" s="2"/>
      <c r="W32" s="2"/>
      <c r="X32" s="23">
        <v>17.306000000000001</v>
      </c>
      <c r="Y32" s="23">
        <v>15.484999999999999</v>
      </c>
      <c r="Z32" s="23">
        <v>36.308999999999997</v>
      </c>
      <c r="AA32" s="23"/>
      <c r="AB32" s="23"/>
      <c r="AC32" s="23"/>
      <c r="AD32" s="1" t="s">
        <v>1031</v>
      </c>
    </row>
    <row r="33" spans="1:30" x14ac:dyDescent="0.2">
      <c r="A33" s="1" t="s">
        <v>1114</v>
      </c>
      <c r="B33" s="1" t="s">
        <v>373</v>
      </c>
      <c r="C33" s="1" t="s">
        <v>1039</v>
      </c>
      <c r="D33" s="1" t="s">
        <v>1111</v>
      </c>
      <c r="E33" s="22" t="s">
        <v>368</v>
      </c>
      <c r="F33" s="1">
        <v>1200</v>
      </c>
      <c r="G33" s="2"/>
      <c r="I33" s="21"/>
      <c r="J33" s="5"/>
      <c r="K33" s="5"/>
      <c r="L33" s="2"/>
      <c r="M33" s="2"/>
      <c r="N33" s="2"/>
      <c r="O33" s="21">
        <v>0.16200000000000001</v>
      </c>
      <c r="P33" s="5">
        <v>0.51250200000000001</v>
      </c>
      <c r="Q33" s="5">
        <f t="shared" si="7"/>
        <v>0.51122562204402133</v>
      </c>
      <c r="R33" s="2">
        <f t="shared" si="8"/>
        <v>-2.4969276086073133</v>
      </c>
      <c r="S33" s="2">
        <f t="shared" si="9"/>
        <v>2.7369535522847599</v>
      </c>
      <c r="T33" s="2">
        <f t="shared" si="10"/>
        <v>1.5517325767300085</v>
      </c>
      <c r="X33" s="23">
        <v>16.907</v>
      </c>
      <c r="Y33" s="23">
        <v>15.44</v>
      </c>
      <c r="Z33" s="23">
        <v>36.158999999999999</v>
      </c>
      <c r="AA33" s="23">
        <v>16.013999999999999</v>
      </c>
      <c r="AB33" s="23">
        <v>15.379</v>
      </c>
      <c r="AC33" s="23">
        <v>35.707999999999998</v>
      </c>
      <c r="AD33" s="1" t="s">
        <v>1031</v>
      </c>
    </row>
    <row r="34" spans="1:30" x14ac:dyDescent="0.2">
      <c r="A34" s="1" t="s">
        <v>1114</v>
      </c>
      <c r="B34" s="1" t="s">
        <v>373</v>
      </c>
      <c r="C34" s="1" t="s">
        <v>1040</v>
      </c>
      <c r="D34" s="1" t="s">
        <v>1111</v>
      </c>
      <c r="E34" s="22" t="s">
        <v>368</v>
      </c>
      <c r="F34" s="1">
        <v>1200</v>
      </c>
      <c r="G34" s="2"/>
      <c r="I34" s="21"/>
      <c r="J34" s="5"/>
      <c r="K34" s="5"/>
      <c r="L34" s="2"/>
      <c r="M34" s="2"/>
      <c r="N34" s="2"/>
      <c r="O34" s="21">
        <v>0.13200000000000001</v>
      </c>
      <c r="P34" s="5">
        <v>0.51222299999999998</v>
      </c>
      <c r="Q34" s="5">
        <f t="shared" si="7"/>
        <v>0.51118298833216547</v>
      </c>
      <c r="R34" s="2">
        <f t="shared" si="8"/>
        <v>-7.9394495054918579</v>
      </c>
      <c r="S34" s="2">
        <f t="shared" si="9"/>
        <v>1.9027743041033496</v>
      </c>
      <c r="T34" s="2">
        <f t="shared" si="10"/>
        <v>1.5063174388951046</v>
      </c>
      <c r="X34" s="23">
        <v>16.966999999999999</v>
      </c>
      <c r="Y34" s="23">
        <v>15.423</v>
      </c>
      <c r="Z34" s="23">
        <v>36.210999999999999</v>
      </c>
      <c r="AA34" s="23">
        <v>15.331</v>
      </c>
      <c r="AB34" s="23">
        <v>15.307</v>
      </c>
      <c r="AC34" s="23">
        <v>35.53</v>
      </c>
      <c r="AD34" s="1" t="s">
        <v>1031</v>
      </c>
    </row>
    <row r="35" spans="1:30" x14ac:dyDescent="0.2">
      <c r="A35" s="1" t="s">
        <v>1114</v>
      </c>
      <c r="B35" s="1" t="s">
        <v>373</v>
      </c>
      <c r="C35" s="1" t="s">
        <v>1041</v>
      </c>
      <c r="D35" s="1" t="s">
        <v>1111</v>
      </c>
      <c r="E35" s="22" t="s">
        <v>368</v>
      </c>
      <c r="F35" s="1">
        <v>1200</v>
      </c>
      <c r="G35" s="2"/>
      <c r="I35" s="21"/>
      <c r="J35" s="5"/>
      <c r="K35" s="5"/>
      <c r="L35" s="2"/>
      <c r="M35" s="2"/>
      <c r="N35" s="2"/>
      <c r="O35" s="21">
        <v>0.13600000000000001</v>
      </c>
      <c r="P35" s="5">
        <v>0.51226300000000002</v>
      </c>
      <c r="Q35" s="5">
        <f t="shared" si="7"/>
        <v>0.51119147282707966</v>
      </c>
      <c r="R35" s="2">
        <f t="shared" si="8"/>
        <v>-7.1591596278020031</v>
      </c>
      <c r="S35" s="2">
        <f t="shared" si="9"/>
        <v>2.0687835320254422</v>
      </c>
      <c r="T35" s="2">
        <f t="shared" si="10"/>
        <v>1.5056132220331671</v>
      </c>
      <c r="X35" s="23">
        <v>17.207000000000001</v>
      </c>
      <c r="Y35" s="23">
        <v>15.462999999999999</v>
      </c>
      <c r="Z35" s="23">
        <v>36.305999999999997</v>
      </c>
      <c r="AA35" s="23">
        <v>13.194000000000001</v>
      </c>
      <c r="AB35" s="23">
        <v>15.148</v>
      </c>
      <c r="AC35" s="23">
        <v>35.908000000000001</v>
      </c>
      <c r="AD35" s="1" t="s">
        <v>1031</v>
      </c>
    </row>
    <row r="36" spans="1:30" x14ac:dyDescent="0.2">
      <c r="A36" s="1" t="s">
        <v>1114</v>
      </c>
      <c r="B36" s="1" t="s">
        <v>373</v>
      </c>
      <c r="C36" s="1" t="s">
        <v>1042</v>
      </c>
      <c r="D36" s="1" t="s">
        <v>1111</v>
      </c>
      <c r="E36" s="22" t="s">
        <v>1047</v>
      </c>
      <c r="F36" s="1">
        <v>1203</v>
      </c>
      <c r="G36" s="2"/>
      <c r="I36" s="21"/>
      <c r="J36" s="5"/>
      <c r="K36" s="5"/>
      <c r="L36" s="2"/>
      <c r="M36" s="2"/>
      <c r="N36" s="2"/>
      <c r="O36" s="21">
        <v>0.13600000000000001</v>
      </c>
      <c r="P36" s="5">
        <v>0.51225600000000004</v>
      </c>
      <c r="Q36" s="5">
        <f t="shared" si="7"/>
        <v>0.51118178345733389</v>
      </c>
      <c r="R36" s="2">
        <f t="shared" si="8"/>
        <v>-7.2957103563975334</v>
      </c>
      <c r="S36" s="2">
        <f t="shared" si="9"/>
        <v>1.9550500595300058</v>
      </c>
      <c r="T36" s="2">
        <f t="shared" si="10"/>
        <v>1.5179365488845553</v>
      </c>
      <c r="X36" s="23">
        <v>17.346</v>
      </c>
      <c r="Y36" s="23">
        <v>15.478</v>
      </c>
      <c r="Z36" s="23">
        <v>36.357999999999997</v>
      </c>
      <c r="AA36" s="23">
        <v>11.866</v>
      </c>
      <c r="AB36" s="23">
        <v>15.057</v>
      </c>
      <c r="AC36" s="23">
        <v>35.667000000000002</v>
      </c>
      <c r="AD36" s="1" t="s">
        <v>1031</v>
      </c>
    </row>
    <row r="37" spans="1:30" x14ac:dyDescent="0.2">
      <c r="A37" s="1" t="s">
        <v>1114</v>
      </c>
      <c r="B37" s="1" t="s">
        <v>373</v>
      </c>
      <c r="C37" s="1" t="s">
        <v>1042</v>
      </c>
      <c r="D37" s="1" t="s">
        <v>1111</v>
      </c>
      <c r="E37" s="22" t="s">
        <v>1050</v>
      </c>
      <c r="F37" s="1">
        <v>1203</v>
      </c>
      <c r="G37" s="2"/>
      <c r="I37" s="21"/>
      <c r="J37" s="5"/>
      <c r="K37" s="5"/>
      <c r="L37" s="2"/>
      <c r="M37" s="2"/>
      <c r="N37" s="2"/>
      <c r="O37" s="21"/>
      <c r="P37" s="5"/>
      <c r="Q37" s="5"/>
      <c r="R37" s="2"/>
      <c r="S37" s="2"/>
      <c r="T37" s="2"/>
      <c r="U37" s="2"/>
      <c r="V37" s="2"/>
      <c r="W37" s="2"/>
      <c r="X37" s="23">
        <v>17.251000000000001</v>
      </c>
      <c r="Y37" s="23">
        <v>15.494</v>
      </c>
      <c r="Z37" s="23">
        <v>36.42</v>
      </c>
      <c r="AD37" s="1" t="s">
        <v>1031</v>
      </c>
    </row>
    <row r="38" spans="1:30" x14ac:dyDescent="0.2">
      <c r="A38" s="1" t="s">
        <v>1114</v>
      </c>
      <c r="B38" s="1" t="s">
        <v>373</v>
      </c>
      <c r="C38" s="1" t="s">
        <v>1043</v>
      </c>
      <c r="D38" s="1" t="s">
        <v>1111</v>
      </c>
      <c r="E38" s="22" t="s">
        <v>1060</v>
      </c>
      <c r="F38" s="1">
        <v>1153</v>
      </c>
      <c r="G38" s="2"/>
      <c r="I38" s="21"/>
      <c r="J38" s="5"/>
      <c r="K38" s="5"/>
      <c r="L38" s="2"/>
      <c r="M38" s="2"/>
      <c r="N38" s="2"/>
      <c r="O38" s="21">
        <v>0.126</v>
      </c>
      <c r="P38" s="5">
        <v>0.51221799999999995</v>
      </c>
      <c r="Q38" s="5">
        <f t="shared" si="7"/>
        <v>0.51126429061904799</v>
      </c>
      <c r="R38" s="2">
        <f t="shared" si="8"/>
        <v>-8.0369857402040612</v>
      </c>
      <c r="S38" s="2">
        <f t="shared" si="9"/>
        <v>2.3053773433234781</v>
      </c>
      <c r="T38" s="2">
        <f t="shared" si="10"/>
        <v>1.4204964689744244</v>
      </c>
      <c r="X38" s="23">
        <v>17.530999999999999</v>
      </c>
      <c r="Y38" s="23">
        <v>15.509</v>
      </c>
      <c r="Z38" s="23">
        <v>36.927</v>
      </c>
      <c r="AA38" s="23">
        <v>14.667999999999999</v>
      </c>
      <c r="AB38" s="23">
        <v>15.286</v>
      </c>
      <c r="AC38" s="23">
        <v>35.006999999999998</v>
      </c>
      <c r="AD38" s="1" t="s">
        <v>1031</v>
      </c>
    </row>
    <row r="39" spans="1:30" x14ac:dyDescent="0.2">
      <c r="A39" s="1" t="s">
        <v>1114</v>
      </c>
      <c r="B39" s="1" t="s">
        <v>373</v>
      </c>
      <c r="C39" s="1" t="s">
        <v>1043</v>
      </c>
      <c r="D39" s="1" t="s">
        <v>1111</v>
      </c>
      <c r="E39" s="22" t="s">
        <v>1049</v>
      </c>
      <c r="F39" s="1">
        <v>1153</v>
      </c>
      <c r="G39" s="2"/>
      <c r="I39" s="21"/>
      <c r="J39" s="5"/>
      <c r="K39" s="5"/>
      <c r="L39" s="2"/>
      <c r="M39" s="2"/>
      <c r="N39" s="2"/>
      <c r="O39" s="21"/>
      <c r="P39" s="5"/>
      <c r="Q39" s="5"/>
      <c r="R39" s="2"/>
      <c r="S39" s="2"/>
      <c r="T39" s="2"/>
      <c r="U39" s="2"/>
      <c r="V39" s="2"/>
      <c r="W39" s="2"/>
      <c r="X39" s="23">
        <v>17.361000000000001</v>
      </c>
      <c r="Y39" s="23">
        <v>15.497999999999999</v>
      </c>
      <c r="Z39" s="23">
        <v>36.755000000000003</v>
      </c>
      <c r="AD39" s="1" t="s">
        <v>1031</v>
      </c>
    </row>
    <row r="40" spans="1:30" x14ac:dyDescent="0.2">
      <c r="A40" s="1" t="s">
        <v>1114</v>
      </c>
      <c r="B40" s="1" t="s">
        <v>373</v>
      </c>
      <c r="C40" s="1" t="s">
        <v>1044</v>
      </c>
      <c r="D40" s="1" t="s">
        <v>1111</v>
      </c>
      <c r="E40" s="22" t="s">
        <v>1048</v>
      </c>
      <c r="F40" s="1">
        <v>1196</v>
      </c>
      <c r="G40" s="2"/>
      <c r="I40" s="21"/>
      <c r="J40" s="5"/>
      <c r="K40" s="5"/>
      <c r="L40" s="2"/>
      <c r="M40" s="2"/>
      <c r="N40" s="2"/>
      <c r="O40" s="21">
        <v>0.108</v>
      </c>
      <c r="P40" s="5">
        <v>0.51201399999999997</v>
      </c>
      <c r="Q40" s="5">
        <f t="shared" si="7"/>
        <v>0.51116592886546686</v>
      </c>
      <c r="R40" s="2">
        <f t="shared" si="8"/>
        <v>-12.016464116419989</v>
      </c>
      <c r="S40" s="2">
        <f t="shared" si="9"/>
        <v>1.4678587168859281</v>
      </c>
      <c r="T40" s="2">
        <f t="shared" si="10"/>
        <v>1.4683283384314096</v>
      </c>
      <c r="X40" s="23">
        <v>16.939</v>
      </c>
      <c r="Y40" s="23">
        <v>15.438000000000001</v>
      </c>
      <c r="Z40" s="23">
        <v>36.259</v>
      </c>
      <c r="AA40" s="23">
        <v>16.402999999999999</v>
      </c>
      <c r="AB40" s="23">
        <v>15.414</v>
      </c>
      <c r="AC40" s="23">
        <v>36.280999999999999</v>
      </c>
      <c r="AD40" s="1" t="s">
        <v>1031</v>
      </c>
    </row>
    <row r="41" spans="1:30" x14ac:dyDescent="0.2">
      <c r="A41" s="1" t="s">
        <v>1114</v>
      </c>
      <c r="B41" s="1" t="s">
        <v>373</v>
      </c>
      <c r="C41" s="1" t="s">
        <v>1044</v>
      </c>
      <c r="D41" s="1" t="s">
        <v>1111</v>
      </c>
      <c r="E41" s="22" t="s">
        <v>1049</v>
      </c>
      <c r="F41" s="1">
        <v>1196</v>
      </c>
      <c r="G41" s="2"/>
      <c r="I41" s="21"/>
      <c r="J41" s="5"/>
      <c r="K41" s="5"/>
      <c r="L41" s="2"/>
      <c r="M41" s="2"/>
      <c r="N41" s="2"/>
      <c r="O41" s="21"/>
      <c r="P41" s="5"/>
      <c r="Q41" s="5"/>
      <c r="R41" s="2"/>
      <c r="S41" s="2"/>
      <c r="T41" s="2"/>
      <c r="U41" s="2"/>
      <c r="V41" s="2"/>
      <c r="W41" s="2"/>
      <c r="X41" s="23">
        <v>16.933</v>
      </c>
      <c r="Y41" s="23">
        <v>15.442</v>
      </c>
      <c r="Z41" s="23">
        <v>36.265999999999998</v>
      </c>
      <c r="AD41" s="1" t="s">
        <v>1031</v>
      </c>
    </row>
    <row r="42" spans="1:30" x14ac:dyDescent="0.2">
      <c r="A42" s="1" t="s">
        <v>1114</v>
      </c>
      <c r="B42" s="1" t="s">
        <v>373</v>
      </c>
      <c r="C42" s="1" t="s">
        <v>1045</v>
      </c>
      <c r="D42" s="1"/>
      <c r="E42" s="22" t="s">
        <v>1046</v>
      </c>
      <c r="F42" s="1">
        <v>1200</v>
      </c>
      <c r="G42" s="2"/>
      <c r="I42" s="21"/>
      <c r="J42" s="5"/>
      <c r="K42" s="5"/>
      <c r="L42" s="2"/>
      <c r="M42" s="2"/>
      <c r="N42" s="2"/>
      <c r="O42" s="21">
        <v>0.13600000000000001</v>
      </c>
      <c r="P42" s="5">
        <v>0.51221399999999995</v>
      </c>
      <c r="Q42" s="5">
        <f t="shared" si="7"/>
        <v>0.51114247282707959</v>
      </c>
      <c r="R42" s="2">
        <f t="shared" si="8"/>
        <v>-8.1150147279729357</v>
      </c>
      <c r="S42" s="2">
        <f t="shared" si="9"/>
        <v>1.1100402891406347</v>
      </c>
      <c r="T42" s="2">
        <f t="shared" si="10"/>
        <v>1.5918556602199891</v>
      </c>
      <c r="X42" s="23">
        <v>18.922999999999998</v>
      </c>
      <c r="Y42" s="23">
        <v>15.632999999999999</v>
      </c>
      <c r="Z42" s="23">
        <v>37.534999999999997</v>
      </c>
      <c r="AA42" s="23">
        <v>14.879</v>
      </c>
      <c r="AB42" s="23">
        <v>15.327</v>
      </c>
      <c r="AC42" s="23">
        <v>37.606000000000002</v>
      </c>
      <c r="AD42" s="1" t="s">
        <v>1031</v>
      </c>
    </row>
    <row r="43" spans="1:30" x14ac:dyDescent="0.2">
      <c r="A43" s="1" t="s">
        <v>1114</v>
      </c>
      <c r="B43" s="13" t="s">
        <v>398</v>
      </c>
      <c r="C43" s="1" t="s">
        <v>1087</v>
      </c>
      <c r="D43" s="1" t="s">
        <v>1106</v>
      </c>
      <c r="E43" s="1" t="s">
        <v>1088</v>
      </c>
      <c r="F43" s="1">
        <v>1000</v>
      </c>
      <c r="G43" s="1"/>
      <c r="H43" s="1"/>
      <c r="I43" s="1"/>
      <c r="J43" s="5"/>
      <c r="K43" s="5"/>
      <c r="L43" s="2"/>
      <c r="M43" s="1"/>
      <c r="N43" s="1"/>
      <c r="O43" s="1"/>
      <c r="P43" s="1"/>
      <c r="Q43" s="5"/>
      <c r="R43" s="2"/>
      <c r="S43" s="2"/>
      <c r="T43" s="2"/>
      <c r="U43" s="2"/>
      <c r="X43" s="2">
        <v>17.7517</v>
      </c>
      <c r="Y43" s="2">
        <v>15.5341</v>
      </c>
      <c r="Z43" s="2">
        <v>36.991100000000003</v>
      </c>
      <c r="AA43" s="23"/>
      <c r="AB43" s="23"/>
      <c r="AC43" s="23"/>
      <c r="AD43" s="1" t="s">
        <v>1086</v>
      </c>
    </row>
    <row r="44" spans="1:30" x14ac:dyDescent="0.2">
      <c r="A44" s="1" t="s">
        <v>1114</v>
      </c>
      <c r="B44" s="13" t="s">
        <v>398</v>
      </c>
      <c r="C44" s="1" t="s">
        <v>1089</v>
      </c>
      <c r="D44" s="1" t="s">
        <v>1106</v>
      </c>
      <c r="E44" s="1" t="s">
        <v>1096</v>
      </c>
      <c r="F44" s="1">
        <v>1000</v>
      </c>
      <c r="G44" s="1"/>
      <c r="H44" s="1"/>
      <c r="I44" s="1"/>
      <c r="J44" s="5"/>
      <c r="K44" s="5"/>
      <c r="L44" s="2"/>
      <c r="M44" s="1"/>
      <c r="N44" s="1"/>
      <c r="O44" s="1"/>
      <c r="P44" s="1"/>
      <c r="Q44" s="5"/>
      <c r="R44" s="2"/>
      <c r="S44" s="2"/>
      <c r="T44" s="2"/>
      <c r="U44" s="2"/>
      <c r="X44" s="2">
        <v>17.623000000000001</v>
      </c>
      <c r="Y44" s="2">
        <v>15.521699999999999</v>
      </c>
      <c r="Z44" s="2">
        <v>36.762300000000003</v>
      </c>
      <c r="AA44" s="23"/>
      <c r="AB44" s="23"/>
      <c r="AC44" s="23"/>
      <c r="AD44" s="1" t="s">
        <v>1086</v>
      </c>
    </row>
    <row r="45" spans="1:30" x14ac:dyDescent="0.2">
      <c r="A45" s="1" t="s">
        <v>1114</v>
      </c>
      <c r="B45" s="13" t="s">
        <v>398</v>
      </c>
      <c r="C45" s="1" t="s">
        <v>1090</v>
      </c>
      <c r="D45" s="1" t="s">
        <v>1106</v>
      </c>
      <c r="E45" s="1" t="s">
        <v>1084</v>
      </c>
      <c r="F45" s="1">
        <v>1000</v>
      </c>
      <c r="G45" s="1"/>
      <c r="H45" s="1"/>
      <c r="I45" s="1"/>
      <c r="J45" s="5"/>
      <c r="K45" s="5"/>
      <c r="L45" s="2"/>
      <c r="M45" s="1"/>
      <c r="N45" s="1"/>
      <c r="O45" s="1"/>
      <c r="P45" s="1"/>
      <c r="Q45" s="5"/>
      <c r="R45" s="2"/>
      <c r="S45" s="2"/>
      <c r="T45" s="2"/>
      <c r="U45" s="2"/>
      <c r="X45" s="2">
        <v>17.252800000000001</v>
      </c>
      <c r="Y45" s="2">
        <v>15.466699999999999</v>
      </c>
      <c r="Z45" s="2">
        <v>36.513399999999997</v>
      </c>
      <c r="AA45" s="23"/>
      <c r="AB45" s="23"/>
      <c r="AC45" s="23"/>
      <c r="AD45" s="1" t="s">
        <v>1086</v>
      </c>
    </row>
    <row r="46" spans="1:30" x14ac:dyDescent="0.2">
      <c r="A46" s="1" t="s">
        <v>1114</v>
      </c>
      <c r="B46" s="13" t="s">
        <v>398</v>
      </c>
      <c r="C46" s="1">
        <v>6398</v>
      </c>
      <c r="D46" s="1" t="s">
        <v>1106</v>
      </c>
      <c r="E46" s="1" t="s">
        <v>1088</v>
      </c>
      <c r="F46" s="1">
        <v>1000</v>
      </c>
      <c r="I46" s="1"/>
      <c r="J46" s="5"/>
      <c r="K46" s="5"/>
      <c r="O46" s="1"/>
      <c r="P46" s="1"/>
      <c r="Q46" s="5"/>
      <c r="R46" s="2"/>
      <c r="S46" s="2"/>
      <c r="T46" s="2"/>
      <c r="U46" s="2"/>
      <c r="X46" s="2">
        <v>18.38</v>
      </c>
      <c r="Y46" s="2">
        <v>15.614000000000001</v>
      </c>
      <c r="Z46" s="2">
        <v>37.6096</v>
      </c>
      <c r="AA46" s="23"/>
      <c r="AB46" s="23"/>
      <c r="AC46" s="23"/>
      <c r="AD46" s="1" t="s">
        <v>1086</v>
      </c>
    </row>
    <row r="47" spans="1:30" x14ac:dyDescent="0.2">
      <c r="A47" s="1" t="s">
        <v>1114</v>
      </c>
      <c r="B47" s="13" t="s">
        <v>398</v>
      </c>
      <c r="C47" s="1" t="s">
        <v>1091</v>
      </c>
      <c r="D47" s="1" t="s">
        <v>1106</v>
      </c>
      <c r="E47" s="1" t="s">
        <v>1092</v>
      </c>
      <c r="F47" s="1">
        <v>1000</v>
      </c>
      <c r="I47" s="1"/>
      <c r="J47" s="5"/>
      <c r="K47" s="5"/>
      <c r="O47" s="1"/>
      <c r="P47" s="5"/>
      <c r="Q47" s="2"/>
      <c r="S47" s="2"/>
      <c r="T47" s="2"/>
      <c r="U47" s="2"/>
      <c r="X47" s="2">
        <v>17.316700000000001</v>
      </c>
      <c r="Y47" s="2">
        <v>15.487299999999999</v>
      </c>
      <c r="Z47" s="2">
        <v>36.665500000000002</v>
      </c>
      <c r="AA47" s="23"/>
      <c r="AB47" s="23"/>
      <c r="AC47" s="23"/>
      <c r="AD47" s="1" t="s">
        <v>1086</v>
      </c>
    </row>
    <row r="48" spans="1:30" x14ac:dyDescent="0.2">
      <c r="A48" s="1" t="s">
        <v>1114</v>
      </c>
      <c r="B48" s="13" t="s">
        <v>398</v>
      </c>
      <c r="C48" s="1" t="s">
        <v>1093</v>
      </c>
      <c r="D48" s="1" t="s">
        <v>1106</v>
      </c>
      <c r="E48" s="1" t="s">
        <v>148</v>
      </c>
      <c r="F48" s="1">
        <v>1000</v>
      </c>
      <c r="I48" s="1"/>
      <c r="J48" s="5"/>
      <c r="K48" s="5"/>
      <c r="O48" s="1"/>
      <c r="P48" s="5"/>
      <c r="Q48" s="2"/>
      <c r="S48" s="2"/>
      <c r="T48" s="2"/>
      <c r="U48" s="2"/>
      <c r="X48" s="2">
        <v>17.431699999999999</v>
      </c>
      <c r="Y48" s="2">
        <v>15.514099999999999</v>
      </c>
      <c r="Z48" s="2">
        <v>36.807099999999998</v>
      </c>
      <c r="AA48" s="23"/>
      <c r="AB48" s="23"/>
      <c r="AC48" s="23"/>
      <c r="AD48" s="1" t="s">
        <v>1086</v>
      </c>
    </row>
    <row r="49" spans="1:30" x14ac:dyDescent="0.2">
      <c r="A49" s="1" t="s">
        <v>1114</v>
      </c>
      <c r="B49" s="13" t="s">
        <v>398</v>
      </c>
      <c r="C49" s="1">
        <v>6498</v>
      </c>
      <c r="D49" s="1" t="s">
        <v>1106</v>
      </c>
      <c r="E49" s="1" t="s">
        <v>1097</v>
      </c>
      <c r="F49" s="1">
        <v>1000</v>
      </c>
      <c r="I49" s="1"/>
      <c r="J49" s="5"/>
      <c r="K49" s="5"/>
      <c r="O49" s="1"/>
      <c r="P49" s="1"/>
      <c r="Q49" s="5"/>
      <c r="R49" s="2"/>
      <c r="S49" s="2"/>
      <c r="T49" s="2"/>
      <c r="U49" s="2"/>
      <c r="X49" s="2">
        <v>18.9941</v>
      </c>
      <c r="Y49" s="2">
        <v>15.696400000000001</v>
      </c>
      <c r="Z49" s="2">
        <v>37.651000000000003</v>
      </c>
      <c r="AA49" s="23"/>
      <c r="AB49" s="23"/>
      <c r="AC49" s="23"/>
      <c r="AD49" s="1" t="s">
        <v>1086</v>
      </c>
    </row>
    <row r="50" spans="1:30" x14ac:dyDescent="0.2">
      <c r="A50" s="1" t="s">
        <v>1114</v>
      </c>
      <c r="B50" s="13" t="s">
        <v>398</v>
      </c>
      <c r="C50" s="1" t="s">
        <v>1094</v>
      </c>
      <c r="D50" s="1" t="s">
        <v>1106</v>
      </c>
      <c r="E50" s="1" t="s">
        <v>1096</v>
      </c>
      <c r="F50" s="1">
        <v>1000</v>
      </c>
      <c r="I50" s="1"/>
      <c r="J50" s="5"/>
      <c r="K50" s="5"/>
      <c r="O50" s="1"/>
      <c r="P50" s="1"/>
      <c r="Q50" s="5"/>
      <c r="R50" s="2"/>
      <c r="S50" s="2"/>
      <c r="T50" s="2"/>
      <c r="U50" s="2"/>
      <c r="X50" s="2">
        <v>17.554500000000001</v>
      </c>
      <c r="Y50" s="2">
        <v>15.5387</v>
      </c>
      <c r="Z50" s="2">
        <v>36.651299999999999</v>
      </c>
      <c r="AA50" s="23"/>
      <c r="AB50" s="23"/>
      <c r="AC50" s="23"/>
      <c r="AD50" s="1" t="s">
        <v>1086</v>
      </c>
    </row>
    <row r="51" spans="1:30" x14ac:dyDescent="0.2">
      <c r="A51" s="1" t="s">
        <v>1114</v>
      </c>
      <c r="B51" s="13" t="s">
        <v>398</v>
      </c>
      <c r="C51" s="1" t="s">
        <v>1095</v>
      </c>
      <c r="D51" s="1" t="s">
        <v>1106</v>
      </c>
      <c r="E51" s="1" t="s">
        <v>1048</v>
      </c>
      <c r="F51" s="1">
        <v>1000</v>
      </c>
      <c r="I51" s="1"/>
      <c r="J51" s="5"/>
      <c r="K51" s="5"/>
      <c r="O51" s="1"/>
      <c r="P51" s="1"/>
      <c r="Q51" s="5"/>
      <c r="R51" s="2"/>
      <c r="S51" s="2"/>
      <c r="T51" s="2"/>
      <c r="U51" s="2"/>
      <c r="X51" s="2">
        <v>17.946999999999999</v>
      </c>
      <c r="Y51" s="2">
        <v>15.675000000000001</v>
      </c>
      <c r="Z51" s="2">
        <v>37.703200000000002</v>
      </c>
      <c r="AA51" s="23"/>
      <c r="AB51" s="23"/>
      <c r="AC51" s="23"/>
      <c r="AD51" s="1" t="s">
        <v>1086</v>
      </c>
    </row>
    <row r="52" spans="1:30" x14ac:dyDescent="0.2">
      <c r="A52" s="1" t="s">
        <v>1114</v>
      </c>
      <c r="B52" s="13" t="s">
        <v>398</v>
      </c>
      <c r="C52" s="1" t="s">
        <v>1098</v>
      </c>
      <c r="D52" s="1" t="s">
        <v>271</v>
      </c>
      <c r="E52" s="5" t="s">
        <v>1100</v>
      </c>
      <c r="F52" s="1">
        <v>1350</v>
      </c>
      <c r="I52" s="1"/>
      <c r="J52" s="5"/>
      <c r="K52" s="5"/>
      <c r="O52" s="1"/>
      <c r="P52" s="5"/>
      <c r="Q52" s="2"/>
      <c r="S52" s="2"/>
      <c r="T52" s="2"/>
      <c r="U52" s="2"/>
      <c r="X52" s="2">
        <v>17.439900000000002</v>
      </c>
      <c r="Y52" s="2">
        <v>15.510199999999999</v>
      </c>
      <c r="Z52" s="2">
        <v>37.625900000000001</v>
      </c>
      <c r="AA52" s="23"/>
      <c r="AB52" s="23"/>
      <c r="AC52" s="23"/>
      <c r="AD52" s="1" t="s">
        <v>1086</v>
      </c>
    </row>
    <row r="53" spans="1:30" x14ac:dyDescent="0.2">
      <c r="A53" s="1" t="s">
        <v>1114</v>
      </c>
      <c r="B53" s="13" t="s">
        <v>398</v>
      </c>
      <c r="C53" s="1" t="s">
        <v>1099</v>
      </c>
      <c r="D53" s="1" t="s">
        <v>271</v>
      </c>
      <c r="E53" s="1" t="s">
        <v>1064</v>
      </c>
      <c r="F53" s="1">
        <v>1100</v>
      </c>
      <c r="I53" s="1"/>
      <c r="K53" s="5"/>
      <c r="Q53" s="2"/>
      <c r="S53" s="2"/>
      <c r="T53" s="2"/>
      <c r="U53" s="2"/>
      <c r="X53" s="2">
        <v>17.481999999999999</v>
      </c>
      <c r="Y53" s="2">
        <v>15.526</v>
      </c>
      <c r="Z53" s="2">
        <v>36.6616</v>
      </c>
      <c r="AA53" s="23"/>
      <c r="AB53" s="23"/>
      <c r="AC53" s="23"/>
      <c r="AD53" s="1" t="s">
        <v>1086</v>
      </c>
    </row>
    <row r="54" spans="1:30" x14ac:dyDescent="0.2">
      <c r="A54" s="1" t="s">
        <v>1114</v>
      </c>
      <c r="B54" s="13" t="s">
        <v>398</v>
      </c>
      <c r="C54" s="1">
        <v>6898</v>
      </c>
      <c r="D54" s="1" t="s">
        <v>271</v>
      </c>
      <c r="E54" s="1" t="s">
        <v>435</v>
      </c>
      <c r="F54" s="1">
        <v>1100</v>
      </c>
      <c r="I54" s="1"/>
      <c r="J54" s="5"/>
      <c r="K54" s="5"/>
      <c r="Q54" s="5"/>
      <c r="R54" s="2"/>
      <c r="S54" s="2"/>
      <c r="T54" s="2"/>
      <c r="U54" s="2"/>
      <c r="X54" s="2">
        <v>17.299099999999999</v>
      </c>
      <c r="Y54" s="2">
        <v>15.502800000000001</v>
      </c>
      <c r="Z54" s="2">
        <v>36.553400000000003</v>
      </c>
      <c r="AA54" s="23"/>
      <c r="AB54" s="23"/>
      <c r="AC54" s="23"/>
      <c r="AD54" s="1" t="s">
        <v>1086</v>
      </c>
    </row>
    <row r="55" spans="1:30" x14ac:dyDescent="0.2">
      <c r="A55" s="1" t="s">
        <v>1114</v>
      </c>
      <c r="B55" s="13" t="s">
        <v>398</v>
      </c>
      <c r="C55" s="1">
        <v>6598</v>
      </c>
      <c r="D55" s="1" t="s">
        <v>270</v>
      </c>
      <c r="E55" s="1" t="s">
        <v>1101</v>
      </c>
      <c r="F55" s="1">
        <v>1200</v>
      </c>
      <c r="I55" s="1"/>
      <c r="J55" s="5"/>
      <c r="K55" s="5"/>
      <c r="Q55" s="5"/>
      <c r="R55" s="2"/>
      <c r="S55" s="2"/>
      <c r="T55" s="2"/>
      <c r="U55" s="2"/>
      <c r="X55" s="23">
        <v>35.300899999999999</v>
      </c>
      <c r="Y55" s="23">
        <v>16.934100000000001</v>
      </c>
      <c r="Z55" s="23">
        <v>43.971699999999998</v>
      </c>
      <c r="AA55" s="23"/>
      <c r="AB55" s="23"/>
      <c r="AC55" s="23"/>
      <c r="AD55" s="1" t="s">
        <v>1086</v>
      </c>
    </row>
    <row r="56" spans="1:30" x14ac:dyDescent="0.2">
      <c r="A56" s="1" t="s">
        <v>1114</v>
      </c>
      <c r="B56" s="13" t="s">
        <v>398</v>
      </c>
      <c r="C56" s="1" t="s">
        <v>1102</v>
      </c>
      <c r="D56" s="1" t="s">
        <v>270</v>
      </c>
      <c r="E56" s="1" t="s">
        <v>1107</v>
      </c>
      <c r="F56" s="1">
        <v>1200</v>
      </c>
      <c r="I56" s="1"/>
      <c r="J56" s="5"/>
      <c r="K56" s="5"/>
      <c r="Q56" s="5"/>
      <c r="R56" s="2"/>
      <c r="S56" s="2"/>
      <c r="T56" s="2"/>
      <c r="U56" s="2"/>
      <c r="X56" s="23">
        <v>21.2774</v>
      </c>
      <c r="Y56" s="23">
        <v>15.914300000000001</v>
      </c>
      <c r="Z56" s="23">
        <v>38.78</v>
      </c>
      <c r="AA56" s="23"/>
      <c r="AB56" s="23"/>
      <c r="AC56" s="23"/>
      <c r="AD56" s="1" t="s">
        <v>1086</v>
      </c>
    </row>
    <row r="57" spans="1:30" x14ac:dyDescent="0.2">
      <c r="A57" s="1" t="s">
        <v>1114</v>
      </c>
      <c r="B57" s="13" t="s">
        <v>398</v>
      </c>
      <c r="C57" s="1">
        <v>6998</v>
      </c>
      <c r="D57" s="1" t="s">
        <v>270</v>
      </c>
      <c r="E57" s="1" t="s">
        <v>435</v>
      </c>
      <c r="F57" s="1">
        <v>979</v>
      </c>
      <c r="I57" s="1"/>
      <c r="J57" s="5"/>
      <c r="K57" s="5"/>
      <c r="Q57" s="5"/>
      <c r="R57" s="2"/>
      <c r="S57" s="2"/>
      <c r="T57" s="2"/>
      <c r="U57" s="2"/>
      <c r="X57" s="23">
        <v>27.408000000000001</v>
      </c>
      <c r="Y57" s="23">
        <v>16.225999999999999</v>
      </c>
      <c r="Z57" s="23">
        <v>37.950000000000003</v>
      </c>
      <c r="AA57" s="23"/>
      <c r="AB57" s="23"/>
      <c r="AC57" s="23"/>
      <c r="AD57" s="1" t="s">
        <v>1086</v>
      </c>
    </row>
    <row r="58" spans="1:30" x14ac:dyDescent="0.2">
      <c r="A58" s="1" t="s">
        <v>1114</v>
      </c>
      <c r="B58" s="13" t="s">
        <v>398</v>
      </c>
      <c r="C58" s="1">
        <v>7098</v>
      </c>
      <c r="D58" s="1" t="s">
        <v>270</v>
      </c>
      <c r="E58" s="1" t="s">
        <v>1046</v>
      </c>
      <c r="F58" s="1">
        <v>1200</v>
      </c>
      <c r="I58" s="1"/>
      <c r="J58" s="5"/>
      <c r="K58" s="5"/>
      <c r="Q58" s="5"/>
      <c r="R58" s="2"/>
      <c r="S58" s="2"/>
      <c r="T58" s="2"/>
      <c r="U58" s="2"/>
      <c r="X58" s="23">
        <v>22.9116</v>
      </c>
      <c r="Y58" s="23">
        <v>15.9712</v>
      </c>
      <c r="Z58" s="23">
        <v>39.651299999999999</v>
      </c>
      <c r="AA58" s="23"/>
      <c r="AB58" s="23"/>
      <c r="AC58" s="23"/>
      <c r="AD58" s="1" t="s">
        <v>1086</v>
      </c>
    </row>
    <row r="59" spans="1:30" x14ac:dyDescent="0.2">
      <c r="A59" s="1" t="s">
        <v>1114</v>
      </c>
      <c r="B59" s="13" t="s">
        <v>398</v>
      </c>
      <c r="C59" s="1" t="s">
        <v>1103</v>
      </c>
      <c r="D59" s="1" t="s">
        <v>270</v>
      </c>
      <c r="E59" s="1" t="s">
        <v>435</v>
      </c>
      <c r="F59" s="1">
        <v>1144</v>
      </c>
      <c r="I59" s="1"/>
      <c r="J59" s="5"/>
      <c r="K59" s="5"/>
      <c r="Q59" s="5"/>
      <c r="R59" s="2"/>
      <c r="S59" s="2"/>
      <c r="T59" s="2"/>
      <c r="U59" s="2"/>
      <c r="X59" s="23">
        <v>17.316400000000002</v>
      </c>
      <c r="Y59" s="23">
        <v>15.5464</v>
      </c>
      <c r="Z59" s="23">
        <v>36.935200000000002</v>
      </c>
      <c r="AA59" s="23"/>
      <c r="AB59" s="23"/>
      <c r="AC59" s="23"/>
      <c r="AD59" s="1" t="s">
        <v>1086</v>
      </c>
    </row>
    <row r="60" spans="1:30" x14ac:dyDescent="0.2">
      <c r="A60" s="1" t="s">
        <v>1114</v>
      </c>
      <c r="B60" s="13" t="s">
        <v>398</v>
      </c>
      <c r="C60" s="1" t="s">
        <v>1104</v>
      </c>
      <c r="D60" s="1" t="s">
        <v>270</v>
      </c>
      <c r="E60" s="1" t="s">
        <v>435</v>
      </c>
      <c r="F60" s="1">
        <v>978</v>
      </c>
      <c r="I60" s="1"/>
      <c r="J60" s="5"/>
      <c r="K60" s="5"/>
      <c r="Q60" s="5"/>
      <c r="R60" s="2"/>
      <c r="S60" s="2"/>
      <c r="T60" s="2"/>
      <c r="U60" s="2"/>
      <c r="X60" s="23">
        <v>21.1037</v>
      </c>
      <c r="Y60" s="23">
        <v>15.825100000000001</v>
      </c>
      <c r="Z60" s="23">
        <v>42.0623</v>
      </c>
      <c r="AA60" s="23"/>
      <c r="AB60" s="23"/>
      <c r="AC60" s="23"/>
      <c r="AD60" s="1" t="s">
        <v>1086</v>
      </c>
    </row>
    <row r="61" spans="1:30" x14ac:dyDescent="0.2">
      <c r="A61" s="1" t="s">
        <v>1114</v>
      </c>
      <c r="B61" s="13" t="s">
        <v>398</v>
      </c>
      <c r="C61" s="1" t="s">
        <v>1105</v>
      </c>
      <c r="D61" s="1" t="s">
        <v>270</v>
      </c>
      <c r="E61" s="1" t="s">
        <v>435</v>
      </c>
      <c r="F61" s="1">
        <v>977</v>
      </c>
      <c r="H61" s="2"/>
      <c r="I61" s="21"/>
      <c r="J61" s="5"/>
      <c r="K61" s="5"/>
      <c r="P61" s="5"/>
      <c r="Q61" s="5"/>
      <c r="R61" s="2"/>
      <c r="S61" s="2"/>
      <c r="T61" s="2"/>
      <c r="U61" s="2"/>
      <c r="X61" s="23">
        <v>18.542000000000002</v>
      </c>
      <c r="Y61" s="23">
        <v>15.632999999999999</v>
      </c>
      <c r="Z61" s="23">
        <v>38.512999999999998</v>
      </c>
      <c r="AA61" s="23"/>
      <c r="AB61" s="23"/>
      <c r="AC61" s="23"/>
      <c r="AD61" s="1" t="s">
        <v>1086</v>
      </c>
    </row>
    <row r="62" spans="1:30" x14ac:dyDescent="0.2">
      <c r="A62" s="1" t="s">
        <v>1114</v>
      </c>
      <c r="B62" s="13" t="s">
        <v>398</v>
      </c>
      <c r="C62" s="1">
        <v>6198</v>
      </c>
      <c r="D62" s="1" t="s">
        <v>270</v>
      </c>
      <c r="E62" s="1" t="s">
        <v>1108</v>
      </c>
      <c r="F62" s="1">
        <v>1200</v>
      </c>
      <c r="G62" s="2"/>
      <c r="H62" s="2"/>
      <c r="I62" s="21"/>
      <c r="J62" s="5"/>
      <c r="K62" s="5"/>
      <c r="L62" s="2"/>
      <c r="M62" s="2"/>
      <c r="N62" s="2"/>
      <c r="O62" s="21"/>
      <c r="P62" s="5"/>
      <c r="Q62" s="5"/>
      <c r="R62" s="2"/>
      <c r="S62" s="2"/>
      <c r="T62" s="2"/>
      <c r="U62" s="2"/>
      <c r="X62" s="23">
        <v>17.326000000000001</v>
      </c>
      <c r="Y62" s="23">
        <v>15.548500000000001</v>
      </c>
      <c r="Z62" s="23">
        <v>36.6265</v>
      </c>
      <c r="AA62" s="23"/>
      <c r="AB62" s="23"/>
      <c r="AC62" s="23"/>
      <c r="AD62" s="1" t="s">
        <v>1086</v>
      </c>
    </row>
    <row r="63" spans="1:30" x14ac:dyDescent="0.2">
      <c r="A63" s="1" t="s">
        <v>1114</v>
      </c>
      <c r="B63" s="13" t="s">
        <v>398</v>
      </c>
      <c r="C63" s="1">
        <v>5998</v>
      </c>
      <c r="D63" s="1" t="s">
        <v>270</v>
      </c>
      <c r="E63" s="1" t="s">
        <v>1048</v>
      </c>
      <c r="F63" s="1">
        <v>1150</v>
      </c>
      <c r="G63" s="2"/>
      <c r="H63" s="2"/>
      <c r="I63" s="21"/>
      <c r="J63" s="5"/>
      <c r="K63" s="5"/>
      <c r="L63" s="2"/>
      <c r="M63" s="2"/>
      <c r="N63" s="2"/>
      <c r="O63" s="21"/>
      <c r="P63" s="5"/>
      <c r="Q63" s="5"/>
      <c r="R63" s="2"/>
      <c r="S63" s="2"/>
      <c r="T63" s="2"/>
      <c r="U63" s="2"/>
      <c r="X63" s="23">
        <v>17.2011</v>
      </c>
      <c r="Y63" s="23">
        <v>15.508699999999999</v>
      </c>
      <c r="Z63" s="23">
        <v>36.544800000000002</v>
      </c>
      <c r="AA63" s="23"/>
      <c r="AB63" s="23"/>
      <c r="AC63" s="23"/>
      <c r="AD63" s="1" t="s">
        <v>1086</v>
      </c>
    </row>
    <row r="64" spans="1:30" x14ac:dyDescent="0.2">
      <c r="A64" s="1" t="s">
        <v>1114</v>
      </c>
      <c r="B64" s="13" t="s">
        <v>398</v>
      </c>
      <c r="C64" s="1">
        <v>6098</v>
      </c>
      <c r="D64" s="1" t="s">
        <v>270</v>
      </c>
      <c r="E64" s="1" t="s">
        <v>1109</v>
      </c>
      <c r="F64" s="1">
        <v>1150</v>
      </c>
      <c r="G64" s="2"/>
      <c r="H64" s="2"/>
      <c r="I64" s="21"/>
      <c r="J64" s="5"/>
      <c r="K64" s="5"/>
      <c r="L64" s="2"/>
      <c r="M64" s="2"/>
      <c r="N64" s="2"/>
      <c r="O64" s="21"/>
      <c r="P64" s="5"/>
      <c r="Q64" s="5"/>
      <c r="R64" s="2"/>
      <c r="S64" s="2"/>
      <c r="T64" s="2"/>
      <c r="U64" s="2"/>
      <c r="X64" s="23">
        <v>17.115400000000001</v>
      </c>
      <c r="Y64" s="23">
        <v>15.5</v>
      </c>
      <c r="Z64" s="23">
        <v>36.656999999999996</v>
      </c>
      <c r="AA64" s="23"/>
      <c r="AB64" s="23"/>
      <c r="AC64" s="23"/>
      <c r="AD64" s="1" t="s">
        <v>1086</v>
      </c>
    </row>
    <row r="65" spans="1:30" x14ac:dyDescent="0.2">
      <c r="A65" s="1" t="s">
        <v>1114</v>
      </c>
      <c r="B65" s="13" t="s">
        <v>398</v>
      </c>
      <c r="C65" s="1" t="s">
        <v>1013</v>
      </c>
      <c r="D65" s="1" t="s">
        <v>1106</v>
      </c>
      <c r="E65" s="22" t="s">
        <v>1014</v>
      </c>
      <c r="F65" s="1">
        <v>1000</v>
      </c>
      <c r="G65" s="2">
        <v>4</v>
      </c>
      <c r="H65" s="25">
        <v>1550.75</v>
      </c>
      <c r="I65" s="21">
        <v>7.4999999999999997E-3</v>
      </c>
      <c r="J65" s="5">
        <v>0.70399400000000001</v>
      </c>
      <c r="K65" s="5">
        <f>J65-(((EXP((1.42*(10^-11))*(F65*10^6)))-1)*I65)</f>
        <v>0.70388674025814801</v>
      </c>
      <c r="L65" s="2">
        <f>(((K65)/(0.7045-(((EXP((1.42*(10^-11))*(F65*10^6)))-1)*0.0839)))-1)*10^4</f>
        <v>8.3409517425847568</v>
      </c>
      <c r="M65" s="2">
        <v>0.45</v>
      </c>
      <c r="N65" s="2">
        <v>3.22</v>
      </c>
      <c r="O65" s="21">
        <v>8.5300000000000001E-2</v>
      </c>
      <c r="P65" s="5">
        <v>0.51194799999999996</v>
      </c>
      <c r="Q65" s="5">
        <f t="shared" ref="Q65:Q75" si="11">P65-(((EXP((6.54*(10^-12))*(F65*10^6)))-1)*O65)</f>
        <v>0.51138830980797434</v>
      </c>
      <c r="R65" s="2">
        <f t="shared" ref="R65:R75" si="12">((P65/0.51263)-1)*(10^4)</f>
        <v>-13.303942414608638</v>
      </c>
      <c r="S65" s="2">
        <f t="shared" ref="S65:S75" si="13">(((Q65)/(0.51263-(((EXP((6.54*(10^-12))*(F65*10^6)))-1)*0.196)))-1)*(10^4)</f>
        <v>0.86733355617152341</v>
      </c>
      <c r="T65" s="2">
        <f t="shared" ref="T65:T75" si="14">((1/(6.54*10^-12))*(LN(((P65-0.513114)/(O65-0.222))+1)))/1000000000</f>
        <v>1.298693454827561</v>
      </c>
      <c r="U65" s="2"/>
      <c r="Y65" s="1"/>
      <c r="AA65" s="23"/>
      <c r="AB65" s="23"/>
      <c r="AC65" s="23"/>
      <c r="AD65" s="1" t="s">
        <v>1034</v>
      </c>
    </row>
    <row r="66" spans="1:30" x14ac:dyDescent="0.2">
      <c r="A66" s="1" t="s">
        <v>1114</v>
      </c>
      <c r="B66" s="13" t="s">
        <v>398</v>
      </c>
      <c r="C66" s="1" t="s">
        <v>1015</v>
      </c>
      <c r="D66" s="1" t="s">
        <v>1106</v>
      </c>
      <c r="E66" s="22" t="s">
        <v>1016</v>
      </c>
      <c r="F66" s="1">
        <v>1000</v>
      </c>
      <c r="G66" s="2">
        <v>4.3499999999999996</v>
      </c>
      <c r="H66" s="25">
        <v>1274.51</v>
      </c>
      <c r="I66" s="31">
        <v>9.9000000000000008E-3</v>
      </c>
      <c r="J66" s="5">
        <v>0.70405799999999996</v>
      </c>
      <c r="K66" s="5">
        <f t="shared" ref="K66:K70" si="15">J66-(((EXP((1.42*(10^-11))*(F66*10^6)))-1)*I66)</f>
        <v>0.70391641714075526</v>
      </c>
      <c r="L66" s="2">
        <f t="shared" ref="L66:L70" si="16">(((K66)/(0.7045-(((EXP((1.42*(10^-11))*(F66*10^6)))-1)*0.0839)))-1)*10^4</f>
        <v>8.7629178665782348</v>
      </c>
      <c r="M66" s="2">
        <v>3.05</v>
      </c>
      <c r="N66" s="2">
        <v>15.04</v>
      </c>
      <c r="O66" s="21">
        <v>0.1226</v>
      </c>
      <c r="P66" s="5">
        <v>0.51219099999999995</v>
      </c>
      <c r="Q66" s="5">
        <f t="shared" si="11"/>
        <v>0.51138656837582253</v>
      </c>
      <c r="R66" s="2">
        <f t="shared" si="12"/>
        <v>-8.5636814076439638</v>
      </c>
      <c r="S66" s="2">
        <f t="shared" si="13"/>
        <v>0.83327757251616674</v>
      </c>
      <c r="T66" s="2">
        <f t="shared" si="14"/>
        <v>1.4132824283146046</v>
      </c>
      <c r="U66" s="2"/>
      <c r="Y66" s="1"/>
      <c r="AA66" s="23"/>
      <c r="AB66" s="23"/>
      <c r="AC66" s="23"/>
      <c r="AD66" s="1" t="s">
        <v>1034</v>
      </c>
    </row>
    <row r="67" spans="1:30" x14ac:dyDescent="0.2">
      <c r="A67" s="1" t="s">
        <v>1114</v>
      </c>
      <c r="B67" s="13" t="s">
        <v>398</v>
      </c>
      <c r="C67" s="1" t="s">
        <v>1017</v>
      </c>
      <c r="D67" s="1" t="s">
        <v>1106</v>
      </c>
      <c r="E67" s="22" t="s">
        <v>1018</v>
      </c>
      <c r="F67" s="1">
        <v>1000</v>
      </c>
      <c r="G67" s="2">
        <v>3.73</v>
      </c>
      <c r="H67" s="25">
        <v>1039.28</v>
      </c>
      <c r="I67" s="31">
        <v>1.04E-2</v>
      </c>
      <c r="J67" s="5">
        <v>0.70430700000000002</v>
      </c>
      <c r="K67" s="5">
        <f t="shared" si="15"/>
        <v>0.70415826649129853</v>
      </c>
      <c r="L67" s="2">
        <f t="shared" si="16"/>
        <v>12.201696608606927</v>
      </c>
      <c r="M67" s="2">
        <v>26.19</v>
      </c>
      <c r="N67" s="2">
        <v>148.47</v>
      </c>
      <c r="O67" s="21">
        <v>0.1067</v>
      </c>
      <c r="P67" s="5">
        <v>0.51203200000000004</v>
      </c>
      <c r="Q67" s="5">
        <f t="shared" si="11"/>
        <v>0.51133189515253075</v>
      </c>
      <c r="R67" s="2">
        <f t="shared" si="12"/>
        <v>-11.665333671458944</v>
      </c>
      <c r="S67" s="2">
        <f t="shared" si="13"/>
        <v>-0.23592882573808538</v>
      </c>
      <c r="T67" s="2">
        <f t="shared" si="14"/>
        <v>1.4282044173082078</v>
      </c>
      <c r="U67" s="2"/>
      <c r="Y67" s="1"/>
      <c r="AA67" s="23"/>
      <c r="AB67" s="23"/>
      <c r="AC67" s="23"/>
      <c r="AD67" s="1" t="s">
        <v>1034</v>
      </c>
    </row>
    <row r="68" spans="1:30" x14ac:dyDescent="0.2">
      <c r="A68" s="1" t="s">
        <v>1114</v>
      </c>
      <c r="B68" s="13" t="s">
        <v>398</v>
      </c>
      <c r="C68" s="1" t="s">
        <v>1019</v>
      </c>
      <c r="D68" s="1"/>
      <c r="E68" s="22" t="s">
        <v>1020</v>
      </c>
      <c r="F68" s="1">
        <v>1000</v>
      </c>
      <c r="G68" s="25">
        <v>107.44</v>
      </c>
      <c r="H68" s="25">
        <v>681.27</v>
      </c>
      <c r="I68" s="31">
        <v>0.45650000000000002</v>
      </c>
      <c r="J68" s="5">
        <v>0.71053999999999995</v>
      </c>
      <c r="K68" s="5">
        <f t="shared" si="15"/>
        <v>0.70401145704594092</v>
      </c>
      <c r="L68" s="2">
        <f t="shared" si="16"/>
        <v>10.114259951485849</v>
      </c>
      <c r="M68" s="2">
        <v>33.950000000000003</v>
      </c>
      <c r="N68" s="2">
        <v>213.95</v>
      </c>
      <c r="O68" s="21">
        <v>9.5899999999999999E-2</v>
      </c>
      <c r="P68" s="5">
        <v>0.51202700000000001</v>
      </c>
      <c r="Q68" s="5">
        <f t="shared" si="11"/>
        <v>0.51139775862350234</v>
      </c>
      <c r="R68" s="2">
        <f t="shared" si="12"/>
        <v>-11.762869906170037</v>
      </c>
      <c r="S68" s="2">
        <f t="shared" si="13"/>
        <v>1.052117503599348</v>
      </c>
      <c r="T68" s="2">
        <f t="shared" si="14"/>
        <v>1.3124161245231596</v>
      </c>
      <c r="U68" s="2"/>
      <c r="Y68" s="1"/>
      <c r="AA68" s="23"/>
      <c r="AB68" s="23"/>
      <c r="AC68" s="23"/>
      <c r="AD68" s="1" t="s">
        <v>1034</v>
      </c>
    </row>
    <row r="69" spans="1:30" x14ac:dyDescent="0.2">
      <c r="A69" s="1" t="s">
        <v>1114</v>
      </c>
      <c r="B69" s="13" t="s">
        <v>398</v>
      </c>
      <c r="C69" s="1" t="s">
        <v>1082</v>
      </c>
      <c r="D69" s="1" t="s">
        <v>270</v>
      </c>
      <c r="E69" s="22" t="s">
        <v>1084</v>
      </c>
      <c r="F69" s="1">
        <v>1100</v>
      </c>
      <c r="G69" s="25">
        <v>68.75</v>
      </c>
      <c r="H69" s="25">
        <v>514.79999999999995</v>
      </c>
      <c r="I69" s="31">
        <v>0.3866</v>
      </c>
      <c r="J69" s="5">
        <v>0.712364</v>
      </c>
      <c r="K69" s="5">
        <f t="shared" si="15"/>
        <v>0.70627789929579943</v>
      </c>
      <c r="L69" s="2">
        <f t="shared" si="16"/>
        <v>44.067088025467882</v>
      </c>
      <c r="M69" s="2">
        <v>18.850000000000001</v>
      </c>
      <c r="N69" s="2">
        <v>96.1</v>
      </c>
      <c r="O69" s="21">
        <v>0.1186</v>
      </c>
      <c r="P69" s="5">
        <v>0.51209800000000005</v>
      </c>
      <c r="Q69" s="5">
        <f t="shared" si="11"/>
        <v>0.51124171523669071</v>
      </c>
      <c r="R69" s="2">
        <f t="shared" si="12"/>
        <v>-10.377855373270295</v>
      </c>
      <c r="S69" s="2">
        <f t="shared" si="13"/>
        <v>0.52469671086408098</v>
      </c>
      <c r="T69" s="2">
        <f t="shared" si="14"/>
        <v>1.4951006630857118</v>
      </c>
      <c r="U69" s="2"/>
      <c r="Y69" s="1"/>
      <c r="AA69" s="23"/>
      <c r="AB69" s="23"/>
      <c r="AC69" s="23"/>
      <c r="AD69" s="1" t="s">
        <v>1034</v>
      </c>
    </row>
    <row r="70" spans="1:30" x14ac:dyDescent="0.2">
      <c r="A70" s="1" t="s">
        <v>1114</v>
      </c>
      <c r="B70" s="13" t="s">
        <v>398</v>
      </c>
      <c r="C70" s="1" t="s">
        <v>1083</v>
      </c>
      <c r="D70" s="1" t="s">
        <v>270</v>
      </c>
      <c r="E70" s="22" t="s">
        <v>1084</v>
      </c>
      <c r="F70" s="1">
        <v>1157</v>
      </c>
      <c r="G70" s="25">
        <v>95.88</v>
      </c>
      <c r="H70" s="25">
        <v>89.44</v>
      </c>
      <c r="I70" s="31">
        <v>3.1206999999999998</v>
      </c>
      <c r="J70" s="5">
        <v>0.76820999999999995</v>
      </c>
      <c r="K70" s="5">
        <f t="shared" si="15"/>
        <v>0.71651527758752376</v>
      </c>
      <c r="L70" s="2">
        <f t="shared" si="16"/>
        <v>190.6541835242792</v>
      </c>
      <c r="M70" s="2">
        <v>1.87</v>
      </c>
      <c r="N70" s="2">
        <v>13.74</v>
      </c>
      <c r="O70" s="21">
        <v>8.2100000000000006E-2</v>
      </c>
      <c r="P70" s="5">
        <v>0.51183199999999995</v>
      </c>
      <c r="Q70" s="5">
        <f t="shared" si="11"/>
        <v>0.51120841105718573</v>
      </c>
      <c r="R70" s="2">
        <f t="shared" si="12"/>
        <v>-15.566783059908218</v>
      </c>
      <c r="S70" s="2">
        <f t="shared" si="13"/>
        <v>1.3132419970496301</v>
      </c>
      <c r="T70" s="2">
        <f t="shared" si="14"/>
        <v>1.3947945730975959</v>
      </c>
      <c r="U70" s="2"/>
      <c r="Y70" s="1"/>
      <c r="AA70" s="23"/>
      <c r="AB70" s="23"/>
      <c r="AC70" s="23"/>
      <c r="AD70" s="1" t="s">
        <v>1034</v>
      </c>
    </row>
    <row r="71" spans="1:30" x14ac:dyDescent="0.2">
      <c r="A71" s="1" t="s">
        <v>1114</v>
      </c>
      <c r="B71" s="1" t="s">
        <v>1112</v>
      </c>
      <c r="C71" s="1" t="s">
        <v>1021</v>
      </c>
      <c r="D71" s="1"/>
      <c r="E71" s="22" t="s">
        <v>1022</v>
      </c>
      <c r="F71" s="1">
        <v>1000</v>
      </c>
      <c r="G71" s="2"/>
      <c r="H71" s="2"/>
      <c r="I71" s="21"/>
      <c r="J71" s="5"/>
      <c r="K71" s="5"/>
      <c r="L71" s="2"/>
      <c r="M71" s="2">
        <v>0.45</v>
      </c>
      <c r="N71" s="2">
        <v>2.3199999999999998</v>
      </c>
      <c r="O71" s="21">
        <v>0.11700000000000001</v>
      </c>
      <c r="P71" s="5">
        <v>0.51209700000000002</v>
      </c>
      <c r="Q71" s="5">
        <f t="shared" si="11"/>
        <v>0.51132931239780777</v>
      </c>
      <c r="R71" s="2">
        <f t="shared" si="12"/>
        <v>-10.397362620213624</v>
      </c>
      <c r="S71" s="2">
        <f t="shared" si="13"/>
        <v>-0.28643797278737892</v>
      </c>
      <c r="T71" s="2">
        <f t="shared" si="14"/>
        <v>1.4738697941834837</v>
      </c>
      <c r="U71" s="2"/>
      <c r="Y71" s="1"/>
      <c r="AA71" s="23"/>
      <c r="AB71" s="23"/>
      <c r="AC71" s="23"/>
      <c r="AD71" s="1" t="s">
        <v>1035</v>
      </c>
    </row>
    <row r="72" spans="1:30" x14ac:dyDescent="0.2">
      <c r="A72" s="1" t="s">
        <v>1114</v>
      </c>
      <c r="B72" s="1" t="s">
        <v>1112</v>
      </c>
      <c r="C72" s="1" t="s">
        <v>1023</v>
      </c>
      <c r="D72" s="1"/>
      <c r="E72" s="22" t="s">
        <v>1024</v>
      </c>
      <c r="F72" s="1">
        <v>1000</v>
      </c>
      <c r="G72" s="2"/>
      <c r="H72" s="2"/>
      <c r="I72" s="21"/>
      <c r="J72" s="5"/>
      <c r="K72" s="5"/>
      <c r="L72" s="2"/>
      <c r="M72" s="2">
        <v>0.8</v>
      </c>
      <c r="N72" s="2">
        <v>3.25</v>
      </c>
      <c r="O72" s="21">
        <v>0.15</v>
      </c>
      <c r="P72" s="5">
        <v>0.51245700000000005</v>
      </c>
      <c r="Q72" s="5">
        <f t="shared" si="11"/>
        <v>0.51147278512539462</v>
      </c>
      <c r="R72" s="2">
        <f t="shared" si="12"/>
        <v>-3.374753721007151</v>
      </c>
      <c r="S72" s="2">
        <f t="shared" si="13"/>
        <v>2.5193588885419338</v>
      </c>
      <c r="T72" s="2">
        <f t="shared" si="14"/>
        <v>1.3889325279879587</v>
      </c>
      <c r="U72" s="2"/>
      <c r="Y72" s="1"/>
      <c r="AA72" s="23"/>
      <c r="AB72" s="23"/>
      <c r="AC72" s="23"/>
      <c r="AD72" s="1" t="s">
        <v>1035</v>
      </c>
    </row>
    <row r="73" spans="1:30" x14ac:dyDescent="0.2">
      <c r="A73" s="1" t="s">
        <v>1114</v>
      </c>
      <c r="B73" s="1" t="s">
        <v>1112</v>
      </c>
      <c r="C73" s="1" t="s">
        <v>1025</v>
      </c>
      <c r="D73" s="1"/>
      <c r="E73" s="22" t="s">
        <v>1026</v>
      </c>
      <c r="F73" s="1">
        <v>1000</v>
      </c>
      <c r="G73" s="2"/>
      <c r="H73" s="2"/>
      <c r="I73" s="21"/>
      <c r="J73" s="5"/>
      <c r="K73" s="5"/>
      <c r="L73" s="2"/>
      <c r="M73" s="2">
        <v>0.68</v>
      </c>
      <c r="N73" s="2">
        <v>3.06</v>
      </c>
      <c r="O73" s="21">
        <v>0.13339999999999999</v>
      </c>
      <c r="P73" s="5">
        <v>0.51245700000000005</v>
      </c>
      <c r="Q73" s="5">
        <f t="shared" si="11"/>
        <v>0.511581704904851</v>
      </c>
      <c r="R73" s="2">
        <f t="shared" si="12"/>
        <v>-3.374753721007151</v>
      </c>
      <c r="S73" s="2">
        <f t="shared" si="13"/>
        <v>4.649427651264304</v>
      </c>
      <c r="T73" s="2">
        <f t="shared" si="14"/>
        <v>1.1296622852724554</v>
      </c>
      <c r="U73" s="2"/>
      <c r="Y73" s="1"/>
      <c r="AA73" s="23"/>
      <c r="AB73" s="23"/>
      <c r="AC73" s="23"/>
      <c r="AD73" s="1" t="s">
        <v>1035</v>
      </c>
    </row>
    <row r="74" spans="1:30" x14ac:dyDescent="0.2">
      <c r="A74" s="1" t="s">
        <v>1114</v>
      </c>
      <c r="B74" s="1" t="s">
        <v>1112</v>
      </c>
      <c r="C74" s="1" t="s">
        <v>1027</v>
      </c>
      <c r="D74" s="1"/>
      <c r="E74" s="22" t="s">
        <v>1028</v>
      </c>
      <c r="F74" s="1">
        <v>1000</v>
      </c>
      <c r="G74" s="2"/>
      <c r="H74" s="2"/>
      <c r="I74" s="21"/>
      <c r="J74" s="5"/>
      <c r="K74" s="5"/>
      <c r="L74" s="2"/>
      <c r="M74" s="2">
        <v>0.48</v>
      </c>
      <c r="N74" s="2">
        <v>5.46</v>
      </c>
      <c r="O74" s="21">
        <v>1.3299999999999999E-2</v>
      </c>
      <c r="P74" s="5">
        <v>0.51203900000000002</v>
      </c>
      <c r="Q74" s="5">
        <f t="shared" si="11"/>
        <v>0.51195173294778507</v>
      </c>
      <c r="R74" s="2">
        <f t="shared" si="12"/>
        <v>-11.528782942863414</v>
      </c>
      <c r="S74" s="2">
        <f t="shared" si="13"/>
        <v>11.885810055993762</v>
      </c>
      <c r="T74" s="2">
        <f t="shared" si="14"/>
        <v>0.78558313042474526</v>
      </c>
      <c r="U74" s="2"/>
      <c r="Y74" s="1"/>
      <c r="AA74" s="23"/>
      <c r="AB74" s="23"/>
      <c r="AC74" s="23"/>
      <c r="AD74" s="1" t="s">
        <v>1035</v>
      </c>
    </row>
    <row r="75" spans="1:30" s="1" customFormat="1" ht="16" customHeight="1" x14ac:dyDescent="0.2">
      <c r="A75" s="1" t="s">
        <v>1114</v>
      </c>
      <c r="B75" s="1" t="s">
        <v>1112</v>
      </c>
      <c r="C75" s="1" t="s">
        <v>1029</v>
      </c>
      <c r="E75" s="22" t="s">
        <v>1030</v>
      </c>
      <c r="F75" s="1">
        <v>1000</v>
      </c>
      <c r="G75" s="2"/>
      <c r="H75" s="2"/>
      <c r="I75" s="21"/>
      <c r="J75" s="5"/>
      <c r="K75" s="5"/>
      <c r="L75" s="2"/>
      <c r="M75" s="2">
        <v>0.9</v>
      </c>
      <c r="N75" s="2">
        <v>8.75</v>
      </c>
      <c r="O75" s="21">
        <v>6.7000000000000004E-2</v>
      </c>
      <c r="P75" s="5">
        <v>0.51163999999999998</v>
      </c>
      <c r="Q75" s="5">
        <f t="shared" si="11"/>
        <v>0.5112003840226762</v>
      </c>
      <c r="R75" s="2">
        <f t="shared" si="12"/>
        <v>-19.312174472817524</v>
      </c>
      <c r="S75" s="2">
        <f t="shared" si="13"/>
        <v>-2.807800996721399</v>
      </c>
      <c r="T75" s="2">
        <f t="shared" si="14"/>
        <v>1.4472087268876328</v>
      </c>
      <c r="U75" s="2"/>
      <c r="AA75" s="23"/>
      <c r="AB75" s="23"/>
      <c r="AC75" s="23"/>
      <c r="AD75" s="1" t="s">
        <v>1035</v>
      </c>
    </row>
    <row r="76" spans="1:30" s="1" customFormat="1" ht="16" customHeight="1" x14ac:dyDescent="0.2">
      <c r="E76" s="22"/>
      <c r="G76" s="2"/>
      <c r="H76" s="2"/>
      <c r="I76" s="21"/>
      <c r="J76" s="5"/>
      <c r="K76" s="5"/>
      <c r="L76" s="2"/>
      <c r="M76" s="2"/>
      <c r="N76" s="2"/>
      <c r="O76" s="21"/>
      <c r="P76" s="5"/>
      <c r="Q76" s="5"/>
      <c r="R76" s="2"/>
      <c r="S76" s="2"/>
      <c r="T76" s="2"/>
      <c r="U76" s="2"/>
      <c r="AA76" s="23"/>
      <c r="AB76" s="23"/>
      <c r="AC76" s="23"/>
    </row>
    <row r="77" spans="1:30" s="1" customFormat="1" ht="16" customHeight="1" x14ac:dyDescent="0.2">
      <c r="A77" s="1" t="s">
        <v>1219</v>
      </c>
      <c r="B77" s="1" t="s">
        <v>1220</v>
      </c>
      <c r="C77" s="1" t="s">
        <v>1252</v>
      </c>
      <c r="E77" s="22" t="s">
        <v>1266</v>
      </c>
      <c r="F77" s="1">
        <v>1000</v>
      </c>
      <c r="G77" s="2">
        <v>10.4</v>
      </c>
      <c r="H77" s="2">
        <v>485</v>
      </c>
      <c r="I77" s="21">
        <v>6.1899999999999997E-2</v>
      </c>
      <c r="J77" s="5">
        <v>0.70433100000000004</v>
      </c>
      <c r="K77" s="5">
        <f t="shared" ref="K77:K79" si="17">J77-(((EXP((1.42*(10^-11))*(F77*10^6)))-1)*I77)</f>
        <v>0.70344574959724815</v>
      </c>
      <c r="L77" s="2">
        <f t="shared" ref="L77:L79" si="18">(((K77)/(0.7045-(((EXP((1.42*(10^-11))*(F77*10^6)))-1)*0.0839)))-1)*10^4</f>
        <v>2.0706462539465953</v>
      </c>
      <c r="M77" s="2">
        <v>5.68</v>
      </c>
      <c r="N77" s="2">
        <v>28.88</v>
      </c>
      <c r="O77" s="21">
        <v>0.1188</v>
      </c>
      <c r="P77" s="5">
        <v>0.51208200000000004</v>
      </c>
      <c r="Q77" s="5">
        <f t="shared" ref="Q77:Q95" si="19">P77-(((EXP((6.54*(10^-12))*(F77*10^6)))-1)*O77)</f>
        <v>0.51130250181931258</v>
      </c>
      <c r="R77" s="2">
        <f t="shared" ref="R77:R95" si="20">((P77/0.51263)-1)*(10^4)</f>
        <v>-10.689971324346903</v>
      </c>
      <c r="S77" s="2">
        <f t="shared" ref="S77:S95" si="21">(((Q77)/(0.51263-(((EXP((6.54*(10^-12))*(F77*10^6)))-1)*0.196)))-1)*(10^4)</f>
        <v>-0.81075390556017979</v>
      </c>
      <c r="T77" s="2">
        <f t="shared" ref="T77:T95" si="22">((1/(6.54*10^-12))*(LN(((P77-0.513114)/(O77-0.222))+1)))/1000000000</f>
        <v>1.5214573169980785</v>
      </c>
      <c r="U77" s="2"/>
      <c r="AA77" s="23"/>
      <c r="AB77" s="23"/>
      <c r="AC77" s="23"/>
      <c r="AD77" s="1" t="s">
        <v>1268</v>
      </c>
    </row>
    <row r="78" spans="1:30" s="1" customFormat="1" ht="16" customHeight="1" x14ac:dyDescent="0.2">
      <c r="A78" s="1" t="s">
        <v>1219</v>
      </c>
      <c r="B78" s="1" t="s">
        <v>1220</v>
      </c>
      <c r="C78" s="1" t="s">
        <v>1253</v>
      </c>
      <c r="E78" s="22" t="s">
        <v>1266</v>
      </c>
      <c r="F78" s="1">
        <v>1000</v>
      </c>
      <c r="G78" s="2">
        <v>12.6</v>
      </c>
      <c r="H78" s="2">
        <v>285</v>
      </c>
      <c r="I78" s="21">
        <v>0.12720000000000001</v>
      </c>
      <c r="J78" s="5">
        <v>0.70631500000000003</v>
      </c>
      <c r="K78" s="5">
        <f t="shared" si="17"/>
        <v>0.70449587477818998</v>
      </c>
      <c r="L78" s="2">
        <f t="shared" si="18"/>
        <v>17.002041110201205</v>
      </c>
      <c r="M78" s="2">
        <v>3.44</v>
      </c>
      <c r="N78" s="2">
        <v>12.16</v>
      </c>
      <c r="O78" s="21">
        <v>0.17100000000000001</v>
      </c>
      <c r="P78" s="5">
        <v>0.51252200000000003</v>
      </c>
      <c r="Q78" s="5">
        <f t="shared" si="19"/>
        <v>0.51139999504294986</v>
      </c>
      <c r="R78" s="2">
        <f t="shared" si="20"/>
        <v>-2.1067826697618308</v>
      </c>
      <c r="S78" s="2">
        <f t="shared" si="21"/>
        <v>1.0958536113059303</v>
      </c>
      <c r="T78" s="2">
        <f t="shared" si="22"/>
        <v>1.7646772146405341</v>
      </c>
      <c r="U78" s="2"/>
      <c r="AA78" s="23"/>
      <c r="AB78" s="23"/>
      <c r="AC78" s="23"/>
      <c r="AD78" s="1" t="s">
        <v>1268</v>
      </c>
    </row>
    <row r="79" spans="1:30" s="1" customFormat="1" ht="16" customHeight="1" x14ac:dyDescent="0.2">
      <c r="A79" s="1" t="s">
        <v>1219</v>
      </c>
      <c r="B79" s="1" t="s">
        <v>1220</v>
      </c>
      <c r="C79" s="1" t="s">
        <v>1254</v>
      </c>
      <c r="E79" s="22" t="s">
        <v>1266</v>
      </c>
      <c r="F79" s="1">
        <v>1000</v>
      </c>
      <c r="G79" s="2">
        <v>5</v>
      </c>
      <c r="H79" s="2">
        <v>256</v>
      </c>
      <c r="I79" s="21">
        <v>5.67E-2</v>
      </c>
      <c r="J79" s="5">
        <v>0.70387100000000002</v>
      </c>
      <c r="K79" s="5">
        <f t="shared" si="17"/>
        <v>0.70306011635159882</v>
      </c>
      <c r="L79" s="2">
        <f t="shared" si="18"/>
        <v>-3.4125498116166497</v>
      </c>
      <c r="M79" s="2">
        <v>7.34</v>
      </c>
      <c r="N79" s="2">
        <v>33.9</v>
      </c>
      <c r="O79" s="21">
        <v>0.13100000000000001</v>
      </c>
      <c r="P79" s="5">
        <v>0.51219199999999998</v>
      </c>
      <c r="Q79" s="5">
        <f t="shared" si="19"/>
        <v>0.51133245234284463</v>
      </c>
      <c r="R79" s="2">
        <f t="shared" si="20"/>
        <v>-8.5441741607017452</v>
      </c>
      <c r="S79" s="2">
        <f t="shared" si="21"/>
        <v>-0.22503224030190339</v>
      </c>
      <c r="T79" s="2">
        <f t="shared" si="22"/>
        <v>1.5414196999121774</v>
      </c>
      <c r="U79" s="2"/>
      <c r="AA79" s="23"/>
      <c r="AB79" s="23"/>
      <c r="AC79" s="23"/>
      <c r="AD79" s="1" t="s">
        <v>1268</v>
      </c>
    </row>
    <row r="80" spans="1:30" s="1" customFormat="1" ht="16" customHeight="1" x14ac:dyDescent="0.2">
      <c r="A80" s="1" t="s">
        <v>1219</v>
      </c>
      <c r="B80" s="1" t="s">
        <v>1220</v>
      </c>
      <c r="C80" s="1" t="s">
        <v>1255</v>
      </c>
      <c r="E80" s="22" t="s">
        <v>1267</v>
      </c>
      <c r="F80" s="1">
        <v>1000</v>
      </c>
      <c r="G80" s="2"/>
      <c r="H80" s="2"/>
      <c r="I80" s="21"/>
      <c r="J80" s="5"/>
      <c r="K80" s="5"/>
      <c r="L80" s="2"/>
      <c r="M80" s="2">
        <v>27.9</v>
      </c>
      <c r="N80" s="2">
        <v>185.3</v>
      </c>
      <c r="O80" s="21">
        <v>9.1200000000000003E-2</v>
      </c>
      <c r="P80" s="5">
        <v>0.51182300000000003</v>
      </c>
      <c r="Q80" s="5">
        <f t="shared" si="19"/>
        <v>0.51122459735623993</v>
      </c>
      <c r="R80" s="2">
        <f t="shared" si="20"/>
        <v>-15.742348282387075</v>
      </c>
      <c r="S80" s="2">
        <f t="shared" si="21"/>
        <v>-2.3342775859791498</v>
      </c>
      <c r="T80" s="2">
        <f t="shared" si="22"/>
        <v>1.5017798134285096</v>
      </c>
      <c r="U80" s="2"/>
      <c r="AA80" s="23"/>
      <c r="AB80" s="23"/>
      <c r="AC80" s="23"/>
      <c r="AD80" s="1" t="s">
        <v>1269</v>
      </c>
    </row>
    <row r="81" spans="1:30" s="1" customFormat="1" ht="16" customHeight="1" x14ac:dyDescent="0.2">
      <c r="A81" s="1" t="s">
        <v>1219</v>
      </c>
      <c r="B81" s="1" t="s">
        <v>1220</v>
      </c>
      <c r="C81" s="1" t="s">
        <v>1256</v>
      </c>
      <c r="E81" s="22" t="s">
        <v>1267</v>
      </c>
      <c r="F81" s="1">
        <v>1000</v>
      </c>
      <c r="G81" s="2"/>
      <c r="H81" s="2"/>
      <c r="I81" s="21"/>
      <c r="J81" s="5"/>
      <c r="K81" s="5"/>
      <c r="L81" s="2"/>
      <c r="M81" s="2">
        <v>18.8</v>
      </c>
      <c r="N81" s="2">
        <v>93.4</v>
      </c>
      <c r="O81" s="21">
        <v>0.1217</v>
      </c>
      <c r="P81" s="5">
        <v>0.5121</v>
      </c>
      <c r="Q81" s="5">
        <f t="shared" si="19"/>
        <v>0.51130147366507017</v>
      </c>
      <c r="R81" s="2">
        <f t="shared" si="20"/>
        <v>-10.338840879386968</v>
      </c>
      <c r="S81" s="2">
        <f t="shared" si="21"/>
        <v>-0.83086080667538198</v>
      </c>
      <c r="T81" s="2">
        <f t="shared" si="22"/>
        <v>1.5380596473869534</v>
      </c>
      <c r="U81" s="2"/>
      <c r="AA81" s="23"/>
      <c r="AB81" s="23"/>
      <c r="AC81" s="23"/>
      <c r="AD81" s="1" t="s">
        <v>1269</v>
      </c>
    </row>
    <row r="82" spans="1:30" s="1" customFormat="1" ht="16" customHeight="1" x14ac:dyDescent="0.2">
      <c r="A82" s="1" t="s">
        <v>1219</v>
      </c>
      <c r="B82" s="1" t="s">
        <v>1242</v>
      </c>
      <c r="C82" s="1" t="s">
        <v>1257</v>
      </c>
      <c r="E82" s="22" t="s">
        <v>148</v>
      </c>
      <c r="F82" s="1">
        <v>1000</v>
      </c>
      <c r="G82" s="2">
        <v>22.6</v>
      </c>
      <c r="H82" s="2">
        <v>1201</v>
      </c>
      <c r="I82" s="21">
        <v>5.45E-2</v>
      </c>
      <c r="J82" s="5">
        <v>0.70585399999999998</v>
      </c>
      <c r="K82" s="5">
        <f t="shared" ref="K82:K95" si="23">J82-(((EXP((1.42*(10^-11))*(F82*10^6)))-1)*I82)</f>
        <v>0.70507457920920868</v>
      </c>
      <c r="L82" s="2">
        <f t="shared" ref="L82:L95" si="24">(((K82)/(0.7045-(((EXP((1.42*(10^-11))*(F82*10^6)))-1)*0.0839)))-1)*10^4</f>
        <v>25.230454752138698</v>
      </c>
      <c r="M82" s="2">
        <v>1.3</v>
      </c>
      <c r="N82" s="2">
        <v>7.1</v>
      </c>
      <c r="O82" s="21">
        <v>0.1087</v>
      </c>
      <c r="P82" s="5">
        <v>0.51210999999999995</v>
      </c>
      <c r="Q82" s="5">
        <f t="shared" si="19"/>
        <v>0.51139677228753588</v>
      </c>
      <c r="R82" s="2">
        <f t="shared" si="20"/>
        <v>-10.143768409965892</v>
      </c>
      <c r="S82" s="2">
        <f t="shared" si="21"/>
        <v>1.0328284135718846</v>
      </c>
      <c r="T82" s="2">
        <f t="shared" si="22"/>
        <v>1.3489904862413864</v>
      </c>
      <c r="U82" s="2"/>
      <c r="AA82" s="23"/>
      <c r="AB82" s="23"/>
      <c r="AC82" s="23"/>
      <c r="AD82" s="1" t="s">
        <v>1270</v>
      </c>
    </row>
    <row r="83" spans="1:30" s="1" customFormat="1" ht="16" customHeight="1" x14ac:dyDescent="0.2">
      <c r="A83" s="1" t="s">
        <v>1219</v>
      </c>
      <c r="B83" s="1" t="s">
        <v>1242</v>
      </c>
      <c r="C83" s="1" t="s">
        <v>1258</v>
      </c>
      <c r="E83" s="22" t="s">
        <v>148</v>
      </c>
      <c r="F83" s="1">
        <v>1000</v>
      </c>
      <c r="G83" s="2">
        <v>23.2</v>
      </c>
      <c r="H83" s="2">
        <v>672</v>
      </c>
      <c r="I83" s="21">
        <v>0.1</v>
      </c>
      <c r="J83" s="5">
        <v>0.705789</v>
      </c>
      <c r="K83" s="5">
        <f t="shared" si="23"/>
        <v>0.70435887010863985</v>
      </c>
      <c r="L83" s="2">
        <f t="shared" si="24"/>
        <v>15.054015431614776</v>
      </c>
      <c r="M83" s="2">
        <v>0.9</v>
      </c>
      <c r="N83" s="2">
        <v>5.5</v>
      </c>
      <c r="O83" s="21">
        <v>9.8299999999999998E-2</v>
      </c>
      <c r="P83" s="5">
        <v>0.51223600000000002</v>
      </c>
      <c r="Q83" s="5">
        <f t="shared" si="19"/>
        <v>0.51159101118550865</v>
      </c>
      <c r="R83" s="2">
        <f t="shared" si="20"/>
        <v>-7.6858552952419057</v>
      </c>
      <c r="S83" s="2">
        <f t="shared" si="21"/>
        <v>4.8314241428548677</v>
      </c>
      <c r="T83" s="2">
        <f t="shared" si="22"/>
        <v>1.0814596876832061</v>
      </c>
      <c r="U83" s="2"/>
      <c r="AA83" s="23"/>
      <c r="AB83" s="23"/>
      <c r="AC83" s="23"/>
      <c r="AD83" s="1" t="s">
        <v>1270</v>
      </c>
    </row>
    <row r="84" spans="1:30" s="1" customFormat="1" ht="16" customHeight="1" x14ac:dyDescent="0.2">
      <c r="A84" s="1" t="s">
        <v>1219</v>
      </c>
      <c r="B84" s="1" t="s">
        <v>1242</v>
      </c>
      <c r="C84" s="1" t="s">
        <v>1243</v>
      </c>
      <c r="E84" s="22" t="s">
        <v>368</v>
      </c>
      <c r="F84" s="1">
        <v>1000</v>
      </c>
      <c r="G84" s="2">
        <v>117</v>
      </c>
      <c r="H84" s="2">
        <v>256</v>
      </c>
      <c r="I84" s="21">
        <v>0.82223999999999997</v>
      </c>
      <c r="J84" s="5">
        <v>0.72096700000000002</v>
      </c>
      <c r="K84" s="5">
        <f t="shared" si="23"/>
        <v>0.70920789998128042</v>
      </c>
      <c r="L84" s="2">
        <f t="shared" si="24"/>
        <v>84.000823880903127</v>
      </c>
      <c r="M84" s="2">
        <v>13.87</v>
      </c>
      <c r="N84" s="2">
        <v>75.13</v>
      </c>
      <c r="O84" s="21">
        <v>0.11155</v>
      </c>
      <c r="P84" s="5">
        <v>0.512096</v>
      </c>
      <c r="Q84" s="5">
        <f t="shared" si="19"/>
        <v>0.51136407220491842</v>
      </c>
      <c r="R84" s="2">
        <f t="shared" si="20"/>
        <v>-10.416869867155842</v>
      </c>
      <c r="S84" s="2">
        <f t="shared" si="21"/>
        <v>0.39333552376286107</v>
      </c>
      <c r="T84" s="2">
        <f t="shared" si="22"/>
        <v>1.4028477564613957</v>
      </c>
      <c r="U84" s="2"/>
      <c r="AA84" s="23"/>
      <c r="AB84" s="23"/>
      <c r="AC84" s="23"/>
      <c r="AD84" s="1" t="s">
        <v>1251</v>
      </c>
    </row>
    <row r="85" spans="1:30" s="1" customFormat="1" ht="16" customHeight="1" x14ac:dyDescent="0.2">
      <c r="A85" s="1" t="s">
        <v>1219</v>
      </c>
      <c r="B85" s="1" t="s">
        <v>1242</v>
      </c>
      <c r="C85" s="1" t="s">
        <v>1244</v>
      </c>
      <c r="E85" s="22" t="s">
        <v>368</v>
      </c>
      <c r="F85" s="1">
        <v>1000</v>
      </c>
      <c r="G85" s="2">
        <v>99</v>
      </c>
      <c r="H85" s="2">
        <v>192</v>
      </c>
      <c r="I85" s="21">
        <v>0.51502000000000003</v>
      </c>
      <c r="J85" s="5">
        <v>0.71774899999999997</v>
      </c>
      <c r="K85" s="5">
        <f t="shared" si="23"/>
        <v>0.71038354503351697</v>
      </c>
      <c r="L85" s="2">
        <f t="shared" si="24"/>
        <v>100.71694573411172</v>
      </c>
      <c r="M85" s="2">
        <v>21.92</v>
      </c>
      <c r="N85" s="2">
        <v>138.30000000000001</v>
      </c>
      <c r="O85" s="21">
        <v>9.5769999999999994E-2</v>
      </c>
      <c r="P85" s="5">
        <v>0.512073</v>
      </c>
      <c r="Q85" s="5">
        <f t="shared" si="19"/>
        <v>0.51144461160972698</v>
      </c>
      <c r="R85" s="2">
        <f t="shared" si="20"/>
        <v>-10.865536546827981</v>
      </c>
      <c r="S85" s="2">
        <f t="shared" si="21"/>
        <v>1.9683889365351703</v>
      </c>
      <c r="T85" s="2">
        <f t="shared" si="22"/>
        <v>1.2558152170557679</v>
      </c>
      <c r="U85" s="2"/>
      <c r="AA85" s="23"/>
      <c r="AB85" s="23"/>
      <c r="AC85" s="23"/>
      <c r="AD85" s="1" t="s">
        <v>1251</v>
      </c>
    </row>
    <row r="86" spans="1:30" s="1" customFormat="1" ht="16" customHeight="1" x14ac:dyDescent="0.2">
      <c r="A86" s="1" t="s">
        <v>1219</v>
      </c>
      <c r="B86" s="1" t="s">
        <v>1242</v>
      </c>
      <c r="C86" s="1" t="s">
        <v>1245</v>
      </c>
      <c r="E86" s="22" t="s">
        <v>368</v>
      </c>
      <c r="F86" s="1">
        <v>1000</v>
      </c>
      <c r="G86" s="2">
        <v>57</v>
      </c>
      <c r="H86" s="2">
        <v>554</v>
      </c>
      <c r="I86" s="21">
        <v>0.29354000000000002</v>
      </c>
      <c r="J86" s="5">
        <v>0.71394199999999997</v>
      </c>
      <c r="K86" s="5">
        <f t="shared" si="23"/>
        <v>0.70974399671690147</v>
      </c>
      <c r="L86" s="2">
        <f t="shared" si="24"/>
        <v>91.62341229795868</v>
      </c>
      <c r="M86" s="2">
        <v>6.14</v>
      </c>
      <c r="N86" s="2">
        <v>33.54</v>
      </c>
      <c r="O86" s="21">
        <v>0.11051999999999999</v>
      </c>
      <c r="P86" s="5">
        <v>0.51228600000000002</v>
      </c>
      <c r="Q86" s="5">
        <f t="shared" si="19"/>
        <v>0.5115608304803908</v>
      </c>
      <c r="R86" s="2">
        <f t="shared" si="20"/>
        <v>-6.710492948130975</v>
      </c>
      <c r="S86" s="2">
        <f t="shared" si="21"/>
        <v>4.2412009755921076</v>
      </c>
      <c r="T86" s="2">
        <f t="shared" si="22"/>
        <v>1.1314823164176819</v>
      </c>
      <c r="U86" s="2"/>
      <c r="AA86" s="23"/>
      <c r="AB86" s="23"/>
      <c r="AC86" s="23"/>
      <c r="AD86" s="1" t="s">
        <v>1251</v>
      </c>
    </row>
    <row r="87" spans="1:30" s="1" customFormat="1" ht="16" customHeight="1" x14ac:dyDescent="0.2">
      <c r="A87" s="1" t="s">
        <v>1219</v>
      </c>
      <c r="B87" s="1" t="s">
        <v>1242</v>
      </c>
      <c r="C87" s="1" t="s">
        <v>1246</v>
      </c>
      <c r="E87" s="22" t="s">
        <v>368</v>
      </c>
      <c r="F87" s="1">
        <v>1000</v>
      </c>
      <c r="G87" s="2">
        <v>127</v>
      </c>
      <c r="H87" s="2">
        <v>348</v>
      </c>
      <c r="I87" s="21">
        <v>0.45167000000000002</v>
      </c>
      <c r="J87" s="5">
        <v>0.71730300000000002</v>
      </c>
      <c r="K87" s="5">
        <f t="shared" si="23"/>
        <v>0.71084353231969366</v>
      </c>
      <c r="L87" s="2">
        <f t="shared" si="24"/>
        <v>107.25735817579852</v>
      </c>
      <c r="M87" s="2">
        <v>12.45</v>
      </c>
      <c r="N87" s="2">
        <v>70.56</v>
      </c>
      <c r="O87" s="21">
        <v>0.10661</v>
      </c>
      <c r="P87" s="5">
        <v>0.51192099999999996</v>
      </c>
      <c r="Q87" s="5">
        <f t="shared" si="19"/>
        <v>0.51122148568145542</v>
      </c>
      <c r="R87" s="2">
        <f t="shared" si="20"/>
        <v>-13.830638082048541</v>
      </c>
      <c r="S87" s="2">
        <f t="shared" si="21"/>
        <v>-2.3951304567004783</v>
      </c>
      <c r="T87" s="2">
        <f t="shared" si="22"/>
        <v>1.5727477800741307</v>
      </c>
      <c r="U87" s="2"/>
      <c r="AA87" s="23"/>
      <c r="AB87" s="23"/>
      <c r="AC87" s="23"/>
      <c r="AD87" s="1" t="s">
        <v>1251</v>
      </c>
    </row>
    <row r="88" spans="1:30" s="1" customFormat="1" ht="16" customHeight="1" x14ac:dyDescent="0.2">
      <c r="A88" s="1" t="s">
        <v>1219</v>
      </c>
      <c r="B88" s="1" t="s">
        <v>1242</v>
      </c>
      <c r="C88" s="1" t="s">
        <v>1259</v>
      </c>
      <c r="E88" s="22" t="s">
        <v>148</v>
      </c>
      <c r="F88" s="1">
        <v>1000</v>
      </c>
      <c r="G88" s="2">
        <v>13</v>
      </c>
      <c r="H88" s="2">
        <v>1084</v>
      </c>
      <c r="I88" s="21">
        <v>3.5589999999999997E-2</v>
      </c>
      <c r="J88" s="5">
        <v>0.70412699999999995</v>
      </c>
      <c r="K88" s="5">
        <f t="shared" si="23"/>
        <v>0.70361801677166491</v>
      </c>
      <c r="L88" s="2">
        <f t="shared" si="24"/>
        <v>4.5200582370785725</v>
      </c>
      <c r="M88" s="2">
        <v>0.41</v>
      </c>
      <c r="N88" s="2">
        <v>2.25</v>
      </c>
      <c r="O88" s="21">
        <v>0.11011</v>
      </c>
      <c r="P88" s="5">
        <v>0.51224000000000003</v>
      </c>
      <c r="Q88" s="5">
        <f t="shared" si="19"/>
        <v>0.51151752066771472</v>
      </c>
      <c r="R88" s="2">
        <f t="shared" si="20"/>
        <v>-7.6078263074730312</v>
      </c>
      <c r="S88" s="2">
        <f t="shared" si="21"/>
        <v>3.3942209361437214</v>
      </c>
      <c r="T88" s="2">
        <f t="shared" si="22"/>
        <v>1.1897390472932408</v>
      </c>
      <c r="U88" s="2"/>
      <c r="AA88" s="23"/>
      <c r="AB88" s="23"/>
      <c r="AC88" s="23"/>
      <c r="AD88" s="1" t="s">
        <v>1251</v>
      </c>
    </row>
    <row r="89" spans="1:30" s="1" customFormat="1" ht="16" customHeight="1" x14ac:dyDescent="0.2">
      <c r="A89" s="1" t="s">
        <v>1219</v>
      </c>
      <c r="B89" s="1" t="s">
        <v>1242</v>
      </c>
      <c r="C89" s="1" t="s">
        <v>1260</v>
      </c>
      <c r="E89" s="22" t="s">
        <v>148</v>
      </c>
      <c r="F89" s="1">
        <v>1000</v>
      </c>
      <c r="G89" s="2">
        <v>40</v>
      </c>
      <c r="H89" s="2">
        <v>1059</v>
      </c>
      <c r="I89" s="21">
        <v>0.10657</v>
      </c>
      <c r="J89" s="5">
        <v>0.70528500000000005</v>
      </c>
      <c r="K89" s="5">
        <f t="shared" si="23"/>
        <v>0.70376091057477752</v>
      </c>
      <c r="L89" s="2">
        <f t="shared" si="24"/>
        <v>6.5518196265856865</v>
      </c>
      <c r="M89" s="2">
        <v>0.28000000000000003</v>
      </c>
      <c r="N89" s="2">
        <v>1.78</v>
      </c>
      <c r="O89" s="21">
        <v>9.5049999999999996E-2</v>
      </c>
      <c r="P89" s="5">
        <v>0.51210800000000001</v>
      </c>
      <c r="Q89" s="5">
        <f t="shared" si="19"/>
        <v>0.51148433584112507</v>
      </c>
      <c r="R89" s="2">
        <f t="shared" si="20"/>
        <v>-10.182782903849219</v>
      </c>
      <c r="S89" s="2">
        <f t="shared" si="21"/>
        <v>2.7452482438761194</v>
      </c>
      <c r="T89" s="2">
        <f t="shared" si="22"/>
        <v>1.2069031610634557</v>
      </c>
      <c r="U89" s="2"/>
      <c r="AA89" s="23"/>
      <c r="AB89" s="23"/>
      <c r="AC89" s="23"/>
      <c r="AD89" s="1" t="s">
        <v>1251</v>
      </c>
    </row>
    <row r="90" spans="1:30" s="1" customFormat="1" ht="16" customHeight="1" x14ac:dyDescent="0.2">
      <c r="A90" s="1" t="s">
        <v>1219</v>
      </c>
      <c r="B90" s="1" t="s">
        <v>1242</v>
      </c>
      <c r="C90" s="30" t="s">
        <v>1247</v>
      </c>
      <c r="E90" s="22" t="s">
        <v>148</v>
      </c>
      <c r="F90" s="1">
        <v>1000</v>
      </c>
      <c r="G90" s="2">
        <v>10</v>
      </c>
      <c r="H90" s="2">
        <v>1251</v>
      </c>
      <c r="I90" s="21">
        <v>2.146E-2</v>
      </c>
      <c r="J90" s="5">
        <v>0.70461499999999999</v>
      </c>
      <c r="K90" s="5">
        <f t="shared" si="23"/>
        <v>0.70430809412531414</v>
      </c>
      <c r="L90" s="2">
        <f t="shared" si="24"/>
        <v>14.332047927159142</v>
      </c>
      <c r="M90" s="2">
        <v>1.1399999999999999</v>
      </c>
      <c r="N90" s="2">
        <v>6.88</v>
      </c>
      <c r="O90" s="21">
        <v>0.10014000000000001</v>
      </c>
      <c r="P90" s="5">
        <v>0.51207499999999995</v>
      </c>
      <c r="Q90" s="5">
        <f t="shared" si="19"/>
        <v>0.51141793814971337</v>
      </c>
      <c r="R90" s="2">
        <f t="shared" si="20"/>
        <v>-10.826522052944654</v>
      </c>
      <c r="S90" s="2">
        <f t="shared" si="21"/>
        <v>1.4467545350305144</v>
      </c>
      <c r="T90" s="2">
        <f t="shared" si="22"/>
        <v>1.298170492666141</v>
      </c>
      <c r="U90" s="2"/>
      <c r="AA90" s="23"/>
      <c r="AB90" s="23"/>
      <c r="AC90" s="23"/>
      <c r="AD90" s="1" t="s">
        <v>1251</v>
      </c>
    </row>
    <row r="91" spans="1:30" s="1" customFormat="1" ht="16" customHeight="1" x14ac:dyDescent="0.2">
      <c r="A91" s="1" t="s">
        <v>1219</v>
      </c>
      <c r="B91" s="1" t="s">
        <v>1242</v>
      </c>
      <c r="C91" s="1" t="s">
        <v>1261</v>
      </c>
      <c r="E91" s="22" t="s">
        <v>148</v>
      </c>
      <c r="F91" s="1">
        <v>1000</v>
      </c>
      <c r="G91" s="2">
        <v>10</v>
      </c>
      <c r="H91" s="2">
        <v>1303</v>
      </c>
      <c r="I91" s="21">
        <v>2.3380000000000001E-2</v>
      </c>
      <c r="J91" s="5">
        <v>0.70593799999999995</v>
      </c>
      <c r="K91" s="5">
        <f t="shared" si="23"/>
        <v>0.70560363563139994</v>
      </c>
      <c r="L91" s="2">
        <f t="shared" si="24"/>
        <v>32.752939199078845</v>
      </c>
      <c r="M91" s="2">
        <v>1.1599999999999999</v>
      </c>
      <c r="N91" s="2">
        <v>7.13</v>
      </c>
      <c r="O91" s="21">
        <v>9.8360000000000003E-2</v>
      </c>
      <c r="P91" s="5">
        <v>0.51212400000000002</v>
      </c>
      <c r="Q91" s="5">
        <f t="shared" si="19"/>
        <v>0.51147861749955881</v>
      </c>
      <c r="R91" s="2">
        <f t="shared" si="20"/>
        <v>-9.870666952772611</v>
      </c>
      <c r="S91" s="2">
        <f t="shared" si="21"/>
        <v>2.6334185945153799</v>
      </c>
      <c r="T91" s="2">
        <f t="shared" si="22"/>
        <v>1.2194542162644315</v>
      </c>
      <c r="U91" s="2"/>
      <c r="AA91" s="23"/>
      <c r="AB91" s="23"/>
      <c r="AC91" s="23"/>
      <c r="AD91" s="1" t="s">
        <v>1251</v>
      </c>
    </row>
    <row r="92" spans="1:30" s="1" customFormat="1" ht="16" customHeight="1" x14ac:dyDescent="0.2">
      <c r="A92" s="1" t="s">
        <v>1219</v>
      </c>
      <c r="B92" s="1" t="s">
        <v>1242</v>
      </c>
      <c r="C92" s="1" t="s">
        <v>1262</v>
      </c>
      <c r="E92" s="22" t="s">
        <v>148</v>
      </c>
      <c r="F92" s="1">
        <v>1000</v>
      </c>
      <c r="G92" s="2">
        <v>16</v>
      </c>
      <c r="H92" s="2"/>
      <c r="I92" s="21">
        <v>3.4779999999999998E-2</v>
      </c>
      <c r="J92" s="5">
        <v>0.70462000000000002</v>
      </c>
      <c r="K92" s="5">
        <f t="shared" si="23"/>
        <v>0.70412260082378497</v>
      </c>
      <c r="L92" s="2">
        <f t="shared" si="24"/>
        <v>11.694577863030631</v>
      </c>
      <c r="M92" s="2">
        <v>1.1100000000000001</v>
      </c>
      <c r="N92" s="2">
        <v>6</v>
      </c>
      <c r="O92" s="21">
        <v>0.11179</v>
      </c>
      <c r="P92" s="5">
        <v>0.51215599999999994</v>
      </c>
      <c r="Q92" s="5">
        <f t="shared" si="19"/>
        <v>0.51142249746111901</v>
      </c>
      <c r="R92" s="2">
        <f t="shared" si="20"/>
        <v>-9.2464350506227255</v>
      </c>
      <c r="S92" s="2">
        <f t="shared" si="21"/>
        <v>1.535917833497269</v>
      </c>
      <c r="T92" s="2">
        <f t="shared" si="22"/>
        <v>1.3233843907017355</v>
      </c>
      <c r="U92" s="2"/>
      <c r="AA92" s="23"/>
      <c r="AB92" s="23"/>
      <c r="AC92" s="23"/>
      <c r="AD92" s="1" t="s">
        <v>1251</v>
      </c>
    </row>
    <row r="93" spans="1:30" s="1" customFormat="1" ht="16" customHeight="1" x14ac:dyDescent="0.2">
      <c r="A93" s="1" t="s">
        <v>1219</v>
      </c>
      <c r="B93" s="1" t="s">
        <v>1242</v>
      </c>
      <c r="C93" s="1" t="s">
        <v>1263</v>
      </c>
      <c r="E93" s="22" t="s">
        <v>148</v>
      </c>
      <c r="F93" s="1">
        <v>1000</v>
      </c>
      <c r="G93" s="2">
        <v>22.43</v>
      </c>
      <c r="H93" s="2">
        <v>1078.8</v>
      </c>
      <c r="I93" s="21">
        <v>0.06</v>
      </c>
      <c r="J93" s="5">
        <v>0.70521199999999995</v>
      </c>
      <c r="K93" s="5">
        <f t="shared" si="23"/>
        <v>0.70435392206518388</v>
      </c>
      <c r="L93" s="2">
        <f t="shared" si="24"/>
        <v>14.983660780618635</v>
      </c>
      <c r="M93" s="2">
        <v>0.44</v>
      </c>
      <c r="N93" s="2">
        <v>2.78</v>
      </c>
      <c r="O93" s="21">
        <v>9.5000000000000001E-2</v>
      </c>
      <c r="P93" s="5">
        <v>0.51202199999999998</v>
      </c>
      <c r="Q93" s="5">
        <f t="shared" si="19"/>
        <v>0.51139866391274991</v>
      </c>
      <c r="R93" s="2">
        <f t="shared" si="20"/>
        <v>-11.86040614088224</v>
      </c>
      <c r="S93" s="2">
        <f t="shared" si="21"/>
        <v>1.0698216190241361</v>
      </c>
      <c r="T93" s="2">
        <f t="shared" si="22"/>
        <v>1.3091237437227787</v>
      </c>
      <c r="U93" s="2"/>
      <c r="AA93" s="23"/>
      <c r="AB93" s="23"/>
      <c r="AC93" s="23"/>
      <c r="AD93" s="1" t="s">
        <v>1271</v>
      </c>
    </row>
    <row r="94" spans="1:30" s="1" customFormat="1" ht="16" customHeight="1" x14ac:dyDescent="0.2">
      <c r="A94" s="1" t="s">
        <v>1219</v>
      </c>
      <c r="B94" s="1" t="s">
        <v>1242</v>
      </c>
      <c r="C94" s="1" t="s">
        <v>1264</v>
      </c>
      <c r="E94" s="22" t="s">
        <v>148</v>
      </c>
      <c r="F94" s="1">
        <v>1000</v>
      </c>
      <c r="G94" s="2">
        <v>7.32</v>
      </c>
      <c r="H94" s="2">
        <v>1344.8</v>
      </c>
      <c r="I94" s="21">
        <v>1.6E-2</v>
      </c>
      <c r="J94" s="5">
        <v>0.70568799999999998</v>
      </c>
      <c r="K94" s="5">
        <f t="shared" si="23"/>
        <v>0.70545917921738233</v>
      </c>
      <c r="L94" s="2">
        <f t="shared" si="24"/>
        <v>30.698959543737914</v>
      </c>
      <c r="M94" s="2">
        <v>1.85</v>
      </c>
      <c r="N94" s="2">
        <v>10.4</v>
      </c>
      <c r="O94" s="21">
        <v>0.107</v>
      </c>
      <c r="P94" s="5">
        <v>0.51211200000000001</v>
      </c>
      <c r="Q94" s="5">
        <f t="shared" si="19"/>
        <v>0.51140992672278152</v>
      </c>
      <c r="R94" s="2">
        <f t="shared" si="20"/>
        <v>-10.104753916080345</v>
      </c>
      <c r="S94" s="2">
        <f t="shared" si="21"/>
        <v>1.2900806018145694</v>
      </c>
      <c r="T94" s="2">
        <f t="shared" si="22"/>
        <v>1.326499078561729</v>
      </c>
      <c r="U94" s="2"/>
      <c r="AA94" s="23"/>
      <c r="AB94" s="23"/>
      <c r="AC94" s="23"/>
      <c r="AD94" s="1" t="s">
        <v>1271</v>
      </c>
    </row>
    <row r="95" spans="1:30" s="1" customFormat="1" ht="16" customHeight="1" x14ac:dyDescent="0.2">
      <c r="A95" s="1" t="s">
        <v>1219</v>
      </c>
      <c r="B95" s="1" t="s">
        <v>1242</v>
      </c>
      <c r="C95" s="1" t="s">
        <v>1265</v>
      </c>
      <c r="E95" s="22" t="s">
        <v>148</v>
      </c>
      <c r="F95" s="1">
        <v>1000</v>
      </c>
      <c r="G95" s="2">
        <v>6.23</v>
      </c>
      <c r="H95" s="2">
        <v>1043.3</v>
      </c>
      <c r="I95" s="21">
        <v>1.7000000000000001E-2</v>
      </c>
      <c r="J95" s="5">
        <v>0.70514500000000002</v>
      </c>
      <c r="K95" s="5">
        <f t="shared" si="23"/>
        <v>0.70490187791846881</v>
      </c>
      <c r="L95" s="2">
        <f t="shared" si="24"/>
        <v>22.77487020753366</v>
      </c>
      <c r="M95" s="2">
        <v>0.33</v>
      </c>
      <c r="N95" s="2">
        <v>2.0499999999999998</v>
      </c>
      <c r="O95" s="21">
        <v>9.6000000000000002E-2</v>
      </c>
      <c r="P95" s="5">
        <v>0.51198399999999999</v>
      </c>
      <c r="Q95" s="5">
        <f t="shared" si="19"/>
        <v>0.51135410248025259</v>
      </c>
      <c r="R95" s="2">
        <f t="shared" si="20"/>
        <v>-12.601681524687658</v>
      </c>
      <c r="S95" s="2">
        <f t="shared" si="21"/>
        <v>0.19836451675692146</v>
      </c>
      <c r="T95" s="2">
        <f t="shared" si="22"/>
        <v>1.3651801239377304</v>
      </c>
      <c r="U95" s="2"/>
      <c r="AA95" s="23"/>
      <c r="AB95" s="23"/>
      <c r="AC95" s="23"/>
      <c r="AD95" s="1" t="s">
        <v>1271</v>
      </c>
    </row>
    <row r="96" spans="1:30" s="1" customFormat="1" ht="16" customHeight="1" x14ac:dyDescent="0.2">
      <c r="E96" s="22"/>
      <c r="G96" s="2"/>
      <c r="H96" s="2"/>
      <c r="I96" s="21"/>
      <c r="J96" s="5"/>
      <c r="K96" s="5"/>
      <c r="L96" s="2"/>
      <c r="M96" s="2"/>
      <c r="N96" s="2"/>
      <c r="O96" s="21"/>
      <c r="P96" s="5"/>
      <c r="Q96" s="5"/>
      <c r="R96" s="2"/>
      <c r="S96" s="2"/>
      <c r="T96" s="2"/>
      <c r="U96" s="2"/>
      <c r="AA96" s="23"/>
      <c r="AB96" s="23"/>
      <c r="AC96" s="23"/>
    </row>
    <row r="97" spans="1:29" s="1" customFormat="1" ht="16" customHeight="1" x14ac:dyDescent="0.2">
      <c r="A97" s="9" t="s">
        <v>1036</v>
      </c>
      <c r="AA97" s="23"/>
      <c r="AB97" s="23"/>
      <c r="AC97" s="23"/>
    </row>
    <row r="98" spans="1:29" s="1" customFormat="1" ht="16" customHeight="1" x14ac:dyDescent="0.2">
      <c r="A98" s="9" t="s">
        <v>994</v>
      </c>
      <c r="AA98" s="23"/>
      <c r="AB98" s="23"/>
      <c r="AC98" s="23"/>
    </row>
    <row r="99" spans="1:29" s="1" customFormat="1" ht="16" customHeight="1" x14ac:dyDescent="0.2">
      <c r="B99" s="9"/>
    </row>
    <row r="100" spans="1:29" s="1" customFormat="1" ht="16" customHeight="1" x14ac:dyDescent="0.2"/>
    <row r="105" spans="1:29" x14ac:dyDescent="0.2">
      <c r="I105" s="1"/>
      <c r="J105" s="1"/>
      <c r="K105" s="1"/>
      <c r="O105" s="1"/>
      <c r="P105" s="1"/>
      <c r="Q105" s="1"/>
    </row>
    <row r="106" spans="1:29" x14ac:dyDescent="0.2">
      <c r="I106" s="1"/>
      <c r="J106" s="1"/>
      <c r="K106" s="1"/>
      <c r="O106" s="1"/>
    </row>
    <row r="107" spans="1:29" x14ac:dyDescent="0.2">
      <c r="I107" s="1"/>
      <c r="J107" s="1"/>
      <c r="K107" s="1"/>
      <c r="O107" s="1"/>
      <c r="P107" s="1"/>
      <c r="Q107" s="1"/>
    </row>
    <row r="108" spans="1:29" x14ac:dyDescent="0.2">
      <c r="I108" s="1"/>
      <c r="J108" s="1"/>
      <c r="K108" s="1"/>
      <c r="O108" s="1"/>
      <c r="P108" s="1"/>
      <c r="Q108" s="1"/>
    </row>
    <row r="109" spans="1:29" x14ac:dyDescent="0.2">
      <c r="I109" s="1"/>
      <c r="J109" s="1"/>
      <c r="K109" s="1"/>
      <c r="O109" s="1"/>
      <c r="P109" s="1"/>
      <c r="Q109" s="1"/>
    </row>
    <row r="110" spans="1:29" x14ac:dyDescent="0.2">
      <c r="I110" s="1"/>
      <c r="J110" s="1"/>
      <c r="K110" s="1"/>
      <c r="O110" s="1"/>
      <c r="P110" s="1"/>
      <c r="Q110" s="1"/>
    </row>
    <row r="111" spans="1:29" x14ac:dyDescent="0.2">
      <c r="I111" s="1"/>
      <c r="J111" s="1"/>
      <c r="K111" s="1"/>
      <c r="O111" s="1"/>
      <c r="P111" s="1"/>
      <c r="Q111" s="1"/>
    </row>
    <row r="112" spans="1:29" x14ac:dyDescent="0.2">
      <c r="I112" s="1"/>
      <c r="J112" s="1"/>
      <c r="K112" s="1"/>
      <c r="O112" s="1"/>
      <c r="P112" s="1"/>
    </row>
    <row r="113" spans="7:17" x14ac:dyDescent="0.2">
      <c r="I113" s="1"/>
      <c r="J113" s="1"/>
      <c r="K113" s="1"/>
      <c r="O113" s="1"/>
      <c r="P113" s="1"/>
      <c r="Q113" s="1"/>
    </row>
    <row r="114" spans="7:17" x14ac:dyDescent="0.2">
      <c r="I114" s="1"/>
      <c r="J114" s="1"/>
      <c r="K114" s="1"/>
      <c r="O114" s="1"/>
      <c r="P114" s="1"/>
    </row>
    <row r="115" spans="7:17" x14ac:dyDescent="0.2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7:17" x14ac:dyDescent="0.2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7:17" x14ac:dyDescent="0.2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355F-B805-7E47-A31A-9E5CF02AC7C6}">
  <sheetPr codeName="Sheet2"/>
  <dimension ref="A1:U1153"/>
  <sheetViews>
    <sheetView tabSelected="1" zoomScale="56" workbookViewId="0">
      <pane ySplit="1" topLeftCell="A400" activePane="bottomLeft" state="frozen"/>
      <selection pane="bottomLeft" activeCell="S1121" sqref="S1121"/>
    </sheetView>
  </sheetViews>
  <sheetFormatPr baseColWidth="10" defaultRowHeight="16" x14ac:dyDescent="0.2"/>
  <cols>
    <col min="1" max="1" width="25.83203125" style="1" customWidth="1"/>
    <col min="2" max="2" width="36.5" style="1" customWidth="1"/>
    <col min="3" max="3" width="27.33203125" style="1" customWidth="1"/>
    <col min="4" max="4" width="22.5" style="1" customWidth="1"/>
    <col min="5" max="5" width="31.6640625" style="1" customWidth="1"/>
    <col min="6" max="6" width="11.5" style="1" customWidth="1"/>
    <col min="7" max="7" width="15.33203125" style="1" customWidth="1"/>
    <col min="8" max="8" width="14.83203125" style="1" customWidth="1"/>
    <col min="9" max="9" width="15.1640625" style="1" customWidth="1"/>
    <col min="10" max="11" width="10.83203125" style="1"/>
    <col min="12" max="13" width="12.6640625" style="1" customWidth="1"/>
    <col min="14" max="14" width="10.83203125" style="1"/>
    <col min="15" max="15" width="61.83203125" style="1" customWidth="1"/>
    <col min="16" max="16384" width="10.83203125" style="1"/>
  </cols>
  <sheetData>
    <row r="1" spans="1:16" s="19" customFormat="1" ht="25" customHeight="1" x14ac:dyDescent="0.2">
      <c r="A1" s="19" t="s">
        <v>1116</v>
      </c>
      <c r="B1" s="18" t="s">
        <v>3</v>
      </c>
      <c r="C1" s="18" t="s">
        <v>269</v>
      </c>
      <c r="D1" s="18" t="s">
        <v>0</v>
      </c>
      <c r="E1" s="18" t="s">
        <v>1</v>
      </c>
      <c r="F1" s="18" t="s">
        <v>363</v>
      </c>
      <c r="G1" s="18" t="s">
        <v>5</v>
      </c>
      <c r="H1" s="18" t="s">
        <v>6</v>
      </c>
      <c r="I1" s="18" t="s">
        <v>7</v>
      </c>
      <c r="J1" s="18" t="s">
        <v>2</v>
      </c>
      <c r="K1" s="18" t="s">
        <v>960</v>
      </c>
      <c r="L1" s="18" t="s">
        <v>961</v>
      </c>
      <c r="M1" s="18" t="s">
        <v>962</v>
      </c>
      <c r="N1" s="18" t="s">
        <v>364</v>
      </c>
      <c r="O1" s="18" t="s">
        <v>365</v>
      </c>
    </row>
    <row r="2" spans="1:16" x14ac:dyDescent="0.2">
      <c r="A2" s="1" t="s">
        <v>1114</v>
      </c>
      <c r="B2" s="13" t="s">
        <v>366</v>
      </c>
      <c r="C2" s="13"/>
      <c r="D2" s="13" t="s">
        <v>367</v>
      </c>
      <c r="E2" s="13" t="s">
        <v>368</v>
      </c>
      <c r="F2" s="32">
        <v>1220</v>
      </c>
      <c r="G2" s="5">
        <v>5.0199999999999995E-4</v>
      </c>
      <c r="H2" s="5">
        <v>0.28219499999999997</v>
      </c>
      <c r="I2" s="5">
        <f>H2-(G2*(EXP((F2*1000000)*1.867*10^-11)-1))</f>
        <v>0.2821834345295457</v>
      </c>
      <c r="J2" s="2">
        <f>10000*((H2/0.282785)-1)</f>
        <v>-20.863907208658048</v>
      </c>
      <c r="K2" s="2">
        <f>((I2/(0.282785-(0.0336*(EXP((F2*1000000)*1.867*10^-11)-1))))-1)*(10^4)</f>
        <v>6.1181228535378551</v>
      </c>
      <c r="L2" s="10">
        <f>((1/(1.867*10^-11))*(LN(((H2-0.28325)/(G2-0.0384))+1)))/1000000</f>
        <v>1470.6722509992935</v>
      </c>
      <c r="M2" s="10">
        <f>((1/(1.867*(10^-11)))*(LN(1+(((0.28325)-((I2)+(0.015)*(EXP((1.867*(10^-11))*(F2*1000000))-1)))/(0.0384-0.015)))))/1000000</f>
        <v>1625.3953712549646</v>
      </c>
      <c r="N2" s="2"/>
      <c r="O2" s="13" t="s">
        <v>369</v>
      </c>
    </row>
    <row r="3" spans="1:16" x14ac:dyDescent="0.2">
      <c r="A3" s="1" t="s">
        <v>1114</v>
      </c>
      <c r="B3" s="13" t="s">
        <v>366</v>
      </c>
      <c r="C3" s="13"/>
      <c r="D3" s="13" t="s">
        <v>370</v>
      </c>
      <c r="E3" s="13" t="s">
        <v>368</v>
      </c>
      <c r="F3" s="32">
        <v>1220</v>
      </c>
      <c r="G3" s="5">
        <v>8.2399999999999997E-4</v>
      </c>
      <c r="H3" s="5">
        <v>0.282217</v>
      </c>
      <c r="I3" s="5">
        <f>H3-(G3*(EXP((F3*1000000)*1.867*10^-11)-1))</f>
        <v>0.28219801604052924</v>
      </c>
      <c r="J3" s="2">
        <f>10000*((H3/0.282785)-1)</f>
        <v>-20.08593100765621</v>
      </c>
      <c r="K3" s="2">
        <f>((I3/(0.282785-(0.0336*(EXP((F3*1000000)*1.867*10^-11)-1))))-1)*(10^4)</f>
        <v>6.6351777315265537</v>
      </c>
      <c r="L3" s="10">
        <f>((1/(1.867*10^-11))*(LN(((H3-0.28325)/(G3-0.0384))+1)))/1000000</f>
        <v>1452.5903154868649</v>
      </c>
      <c r="M3" s="10">
        <f>((1/(1.867*(10^-11)))*(LN(1+(((0.28325)-((I3)+(0.015)*(EXP((1.867*(10^-11))*(F3*1000000))-1)))/(0.0384-0.015)))))/1000000</f>
        <v>1593.006598052812</v>
      </c>
      <c r="N3" s="2"/>
      <c r="O3" s="13" t="s">
        <v>369</v>
      </c>
    </row>
    <row r="4" spans="1:16" x14ac:dyDescent="0.2">
      <c r="A4" s="1" t="s">
        <v>1114</v>
      </c>
      <c r="B4" s="13" t="s">
        <v>366</v>
      </c>
      <c r="C4" s="13"/>
      <c r="D4" s="13" t="s">
        <v>371</v>
      </c>
      <c r="E4" s="13" t="s">
        <v>368</v>
      </c>
      <c r="F4" s="32">
        <v>1220</v>
      </c>
      <c r="G4" s="5">
        <v>4.64E-4</v>
      </c>
      <c r="H4" s="5">
        <v>0.28223199999999998</v>
      </c>
      <c r="I4" s="5">
        <f>H4-(G4*(EXP((F4*1000000)*1.867*10^-11)-1))</f>
        <v>0.28222131000340483</v>
      </c>
      <c r="J4" s="2">
        <f>10000*((H4/0.282785)-1)</f>
        <v>-19.555492688793088</v>
      </c>
      <c r="K4" s="2">
        <f>((I4/(0.282785-(0.0336*(EXP((F4*1000000)*1.867*10^-11)-1))))-1)*(10^4)</f>
        <v>7.4611728664697452</v>
      </c>
      <c r="L4" s="10">
        <f>((1/(1.867*10^-11))*(LN(((H4-0.28325)/(G4-0.0384))+1)))/1000000</f>
        <v>1418.3681566501812</v>
      </c>
      <c r="M4" s="10">
        <f>((1/(1.867*(10^-11)))*(LN(1+(((0.28325)-((I4)+(0.015)*(EXP((1.867*(10^-11))*(F4*1000000))-1)))/(0.0384-0.015)))))/1000000</f>
        <v>1541.2248655669371</v>
      </c>
      <c r="N4" s="2"/>
      <c r="O4" s="13" t="s">
        <v>369</v>
      </c>
    </row>
    <row r="5" spans="1:16" x14ac:dyDescent="0.2">
      <c r="A5" s="1" t="s">
        <v>1114</v>
      </c>
      <c r="B5" s="13" t="s">
        <v>366</v>
      </c>
      <c r="C5" s="13"/>
      <c r="D5" s="13" t="s">
        <v>372</v>
      </c>
      <c r="E5" s="13" t="s">
        <v>368</v>
      </c>
      <c r="F5" s="32">
        <v>1220</v>
      </c>
      <c r="G5" s="5">
        <v>1.1839999999999999E-3</v>
      </c>
      <c r="H5" s="5">
        <v>0.28222700000000001</v>
      </c>
      <c r="I5" s="5">
        <f>H5-(G5*(EXP((F5*1000000)*1.867*10^-11)-1))</f>
        <v>0.2821997220776537</v>
      </c>
      <c r="J5" s="2">
        <f>10000*((H5/0.282785)-1)</f>
        <v>-19.732305461747089</v>
      </c>
      <c r="K5" s="2">
        <f>((I5/(0.282785-(0.0336*(EXP((F5*1000000)*1.867*10^-11)-1))))-1)*(10^4)</f>
        <v>6.6956731642875411</v>
      </c>
      <c r="L5" s="10">
        <f>((1/(1.867*10^-11))*(LN(((H5-0.28325)/(G5-0.0384))+1)))/1000000</f>
        <v>1452.4456817031491</v>
      </c>
      <c r="M5" s="10">
        <f>((1/(1.867*(10^-11)))*(LN(1+(((0.28325)-((I5)+(0.015)*(EXP((1.867*(10^-11))*(F5*1000000))-1)))/(0.0384-0.015)))))/1000000</f>
        <v>1589.2158307149077</v>
      </c>
      <c r="N5" s="2"/>
      <c r="O5" s="13" t="s">
        <v>369</v>
      </c>
    </row>
    <row r="6" spans="1:16" x14ac:dyDescent="0.2">
      <c r="A6" s="1" t="s">
        <v>1114</v>
      </c>
      <c r="B6" s="13" t="s">
        <v>373</v>
      </c>
      <c r="C6" s="13" t="s">
        <v>374</v>
      </c>
      <c r="D6" s="13" t="s">
        <v>375</v>
      </c>
      <c r="E6" s="13" t="s">
        <v>376</v>
      </c>
      <c r="F6" s="32">
        <v>1015</v>
      </c>
      <c r="G6" s="14">
        <v>4.4799999999999999E-4</v>
      </c>
      <c r="H6" s="14">
        <v>0.28217500000000001</v>
      </c>
      <c r="I6" s="5">
        <f>H6-(G6*(EXP((F6*1000000)*1.867*10^-11)-1))</f>
        <v>0.2821664294276891</v>
      </c>
      <c r="J6" s="2">
        <f>10000*((H6/0.282785)-1)</f>
        <v>-21.571158300475179</v>
      </c>
      <c r="K6" s="2">
        <f>((I6/(0.282785-(0.0336*(EXP((F6*1000000)*1.867*10^-11)-1))))-1)*(10^4)</f>
        <v>0.85851568468964246</v>
      </c>
      <c r="L6" s="10">
        <f>((1/(1.867*10^-11))*(LN(((H6-0.28325)/(G6-0.0384))+1)))/1000000</f>
        <v>1496.0637874810554</v>
      </c>
      <c r="M6" s="10">
        <f>((1/(1.867*(10^-11)))*(LN(1+(((0.28325)-((I6)+(0.015)*(EXP((1.867*(10^-11))*(F6*1000000))-1)))/(0.0384-0.015)))))/1000000</f>
        <v>1793.0634943237822</v>
      </c>
      <c r="N6" s="13"/>
      <c r="O6" s="13" t="s">
        <v>377</v>
      </c>
    </row>
    <row r="7" spans="1:16" x14ac:dyDescent="0.2">
      <c r="A7" s="1" t="s">
        <v>1114</v>
      </c>
      <c r="B7" s="13" t="s">
        <v>373</v>
      </c>
      <c r="C7" s="13" t="s">
        <v>374</v>
      </c>
      <c r="D7" s="13" t="s">
        <v>375</v>
      </c>
      <c r="E7" s="13" t="s">
        <v>376</v>
      </c>
      <c r="F7" s="32">
        <v>1015</v>
      </c>
      <c r="G7" s="14"/>
      <c r="H7" s="14"/>
      <c r="I7" s="5"/>
      <c r="J7" s="2"/>
      <c r="K7" s="2"/>
      <c r="L7" s="10"/>
      <c r="M7" s="10"/>
      <c r="N7" s="17">
        <v>7.316419882801517</v>
      </c>
      <c r="O7" s="13" t="s">
        <v>431</v>
      </c>
      <c r="P7" s="1">
        <v>0.3</v>
      </c>
    </row>
    <row r="8" spans="1:16" x14ac:dyDescent="0.2">
      <c r="A8" s="1" t="s">
        <v>1114</v>
      </c>
      <c r="B8" s="13" t="s">
        <v>373</v>
      </c>
      <c r="C8" s="13" t="s">
        <v>374</v>
      </c>
      <c r="D8" s="13" t="s">
        <v>375</v>
      </c>
      <c r="E8" s="13" t="s">
        <v>376</v>
      </c>
      <c r="F8" s="32">
        <v>1015</v>
      </c>
      <c r="G8" s="14"/>
      <c r="H8" s="14"/>
      <c r="I8" s="5"/>
      <c r="J8" s="2"/>
      <c r="K8" s="2"/>
      <c r="L8" s="10"/>
      <c r="M8" s="10"/>
      <c r="N8" s="17">
        <v>7.2882932592788219</v>
      </c>
      <c r="O8" s="13" t="s">
        <v>431</v>
      </c>
      <c r="P8" s="1">
        <v>0.3</v>
      </c>
    </row>
    <row r="9" spans="1:16" x14ac:dyDescent="0.2">
      <c r="A9" s="1" t="s">
        <v>1114</v>
      </c>
      <c r="B9" s="13" t="s">
        <v>373</v>
      </c>
      <c r="C9" s="13" t="s">
        <v>374</v>
      </c>
      <c r="D9" s="13" t="s">
        <v>375</v>
      </c>
      <c r="E9" s="13" t="s">
        <v>376</v>
      </c>
      <c r="F9" s="32">
        <v>1015</v>
      </c>
      <c r="G9" s="14"/>
      <c r="H9" s="14"/>
      <c r="I9" s="5"/>
      <c r="J9" s="2"/>
      <c r="K9" s="2"/>
      <c r="L9" s="10"/>
      <c r="M9" s="10"/>
      <c r="N9" s="17">
        <v>7.127518782758191</v>
      </c>
      <c r="O9" s="13" t="s">
        <v>431</v>
      </c>
      <c r="P9" s="1">
        <v>0.3</v>
      </c>
    </row>
    <row r="10" spans="1:16" x14ac:dyDescent="0.2">
      <c r="A10" s="1" t="s">
        <v>1114</v>
      </c>
      <c r="B10" s="13" t="s">
        <v>373</v>
      </c>
      <c r="C10" s="13" t="s">
        <v>374</v>
      </c>
      <c r="D10" s="13" t="s">
        <v>375</v>
      </c>
      <c r="E10" s="13" t="s">
        <v>376</v>
      </c>
      <c r="F10" s="32">
        <v>1015</v>
      </c>
      <c r="G10" s="14"/>
      <c r="H10" s="14"/>
      <c r="I10" s="5"/>
      <c r="J10" s="2"/>
      <c r="K10" s="2"/>
      <c r="L10" s="10"/>
      <c r="M10" s="10"/>
      <c r="N10" s="17">
        <v>7.4550522004139808</v>
      </c>
      <c r="O10" s="13" t="s">
        <v>431</v>
      </c>
      <c r="P10" s="1">
        <v>0.3</v>
      </c>
    </row>
    <row r="11" spans="1:16" x14ac:dyDescent="0.2">
      <c r="A11" s="1" t="s">
        <v>1114</v>
      </c>
      <c r="B11" s="13" t="s">
        <v>373</v>
      </c>
      <c r="C11" s="13" t="s">
        <v>374</v>
      </c>
      <c r="D11" s="13" t="s">
        <v>375</v>
      </c>
      <c r="E11" s="13" t="s">
        <v>376</v>
      </c>
      <c r="F11" s="32">
        <v>1015</v>
      </c>
      <c r="G11" s="14"/>
      <c r="H11" s="14"/>
      <c r="I11" s="5"/>
      <c r="J11" s="2"/>
      <c r="K11" s="2"/>
      <c r="L11" s="10"/>
      <c r="M11" s="10"/>
      <c r="N11" s="17">
        <v>7.5700988310165584</v>
      </c>
      <c r="O11" s="13" t="s">
        <v>431</v>
      </c>
      <c r="P11" s="1">
        <v>0.3</v>
      </c>
    </row>
    <row r="12" spans="1:16" x14ac:dyDescent="0.2">
      <c r="A12" s="1" t="s">
        <v>1114</v>
      </c>
      <c r="B12" s="13" t="s">
        <v>373</v>
      </c>
      <c r="C12" s="13" t="s">
        <v>374</v>
      </c>
      <c r="D12" s="13" t="s">
        <v>375</v>
      </c>
      <c r="E12" s="13" t="s">
        <v>376</v>
      </c>
      <c r="F12" s="32">
        <v>1015</v>
      </c>
      <c r="G12" s="14"/>
      <c r="H12" s="14"/>
      <c r="I12" s="5"/>
      <c r="J12" s="2"/>
      <c r="K12" s="2"/>
      <c r="L12" s="10"/>
      <c r="M12" s="10"/>
      <c r="N12" s="17">
        <v>8.366707598935097</v>
      </c>
      <c r="O12" s="13" t="s">
        <v>431</v>
      </c>
      <c r="P12" s="1">
        <v>0.3</v>
      </c>
    </row>
    <row r="13" spans="1:16" x14ac:dyDescent="0.2">
      <c r="A13" s="1" t="s">
        <v>1114</v>
      </c>
      <c r="B13" s="13" t="s">
        <v>373</v>
      </c>
      <c r="C13" s="13" t="s">
        <v>374</v>
      </c>
      <c r="D13" s="13" t="s">
        <v>375</v>
      </c>
      <c r="E13" s="13" t="s">
        <v>376</v>
      </c>
      <c r="F13" s="32">
        <v>1015</v>
      </c>
      <c r="G13" s="14"/>
      <c r="H13" s="14"/>
      <c r="I13" s="5"/>
      <c r="J13" s="2"/>
      <c r="K13" s="2"/>
      <c r="L13" s="10"/>
      <c r="M13" s="10"/>
      <c r="N13" s="17">
        <v>7.3558881969792989</v>
      </c>
      <c r="O13" s="13" t="s">
        <v>431</v>
      </c>
      <c r="P13" s="1">
        <v>0.3</v>
      </c>
    </row>
    <row r="14" spans="1:16" x14ac:dyDescent="0.2">
      <c r="A14" s="1" t="s">
        <v>1114</v>
      </c>
      <c r="B14" s="13" t="s">
        <v>373</v>
      </c>
      <c r="C14" s="13" t="s">
        <v>374</v>
      </c>
      <c r="D14" s="13" t="s">
        <v>375</v>
      </c>
      <c r="E14" s="13" t="s">
        <v>376</v>
      </c>
      <c r="F14" s="32">
        <v>1015</v>
      </c>
      <c r="G14" s="14"/>
      <c r="H14" s="14"/>
      <c r="I14" s="5"/>
      <c r="J14" s="2"/>
      <c r="K14" s="2"/>
      <c r="L14" s="10"/>
      <c r="M14" s="10"/>
      <c r="N14" s="17">
        <v>7.1376991927953881</v>
      </c>
      <c r="O14" s="13" t="s">
        <v>431</v>
      </c>
      <c r="P14" s="1">
        <v>0.3</v>
      </c>
    </row>
    <row r="15" spans="1:16" x14ac:dyDescent="0.2">
      <c r="A15" s="1" t="s">
        <v>1114</v>
      </c>
      <c r="B15" s="13" t="s">
        <v>373</v>
      </c>
      <c r="C15" s="13" t="s">
        <v>374</v>
      </c>
      <c r="D15" s="13" t="s">
        <v>375</v>
      </c>
      <c r="E15" s="13" t="s">
        <v>376</v>
      </c>
      <c r="F15" s="32">
        <v>1015</v>
      </c>
      <c r="G15" s="14"/>
      <c r="H15" s="14"/>
      <c r="I15" s="5"/>
      <c r="J15" s="2"/>
      <c r="K15" s="2"/>
      <c r="L15" s="10"/>
      <c r="M15" s="10"/>
      <c r="N15" s="17">
        <v>7.3581792346986141</v>
      </c>
      <c r="O15" s="13" t="s">
        <v>431</v>
      </c>
      <c r="P15" s="1">
        <v>0.3</v>
      </c>
    </row>
    <row r="16" spans="1:16" x14ac:dyDescent="0.2">
      <c r="A16" s="1" t="s">
        <v>1114</v>
      </c>
      <c r="B16" s="13" t="s">
        <v>373</v>
      </c>
      <c r="C16" s="13" t="s">
        <v>374</v>
      </c>
      <c r="D16" s="13" t="s">
        <v>375</v>
      </c>
      <c r="E16" s="13" t="s">
        <v>376</v>
      </c>
      <c r="F16" s="32">
        <v>1015</v>
      </c>
      <c r="G16" s="14"/>
      <c r="H16" s="14"/>
      <c r="I16" s="5"/>
      <c r="J16" s="2"/>
      <c r="K16" s="2"/>
      <c r="L16" s="10"/>
      <c r="M16" s="10"/>
      <c r="N16" s="17">
        <v>7.4575797311196013</v>
      </c>
      <c r="O16" s="13" t="s">
        <v>431</v>
      </c>
      <c r="P16" s="1">
        <v>0.3</v>
      </c>
    </row>
    <row r="17" spans="1:16" x14ac:dyDescent="0.2">
      <c r="A17" s="1" t="s">
        <v>1114</v>
      </c>
      <c r="B17" s="13" t="s">
        <v>373</v>
      </c>
      <c r="C17" s="13" t="s">
        <v>374</v>
      </c>
      <c r="D17" s="13" t="s">
        <v>375</v>
      </c>
      <c r="E17" s="13" t="s">
        <v>376</v>
      </c>
      <c r="F17" s="32">
        <v>1015</v>
      </c>
      <c r="G17" s="14"/>
      <c r="H17" s="14"/>
      <c r="I17" s="5"/>
      <c r="J17" s="2"/>
      <c r="K17" s="2"/>
      <c r="L17" s="10"/>
      <c r="M17" s="10"/>
      <c r="N17" s="17">
        <v>7.2630473098622694</v>
      </c>
      <c r="O17" s="13" t="s">
        <v>431</v>
      </c>
      <c r="P17" s="1">
        <v>0.3</v>
      </c>
    </row>
    <row r="18" spans="1:16" x14ac:dyDescent="0.2">
      <c r="A18" s="1" t="s">
        <v>1114</v>
      </c>
      <c r="B18" s="13" t="s">
        <v>373</v>
      </c>
      <c r="C18" s="13" t="s">
        <v>374</v>
      </c>
      <c r="D18" s="13" t="s">
        <v>375</v>
      </c>
      <c r="E18" s="13" t="s">
        <v>376</v>
      </c>
      <c r="F18" s="32">
        <v>1015</v>
      </c>
      <c r="G18" s="14"/>
      <c r="H18" s="14"/>
      <c r="I18" s="5"/>
      <c r="J18" s="2"/>
      <c r="K18" s="2"/>
      <c r="L18" s="10"/>
      <c r="M18" s="10"/>
      <c r="N18" s="17">
        <v>7.3398210913724338</v>
      </c>
      <c r="O18" s="13" t="s">
        <v>431</v>
      </c>
      <c r="P18" s="1">
        <v>0.3</v>
      </c>
    </row>
    <row r="19" spans="1:16" x14ac:dyDescent="0.2">
      <c r="A19" s="1" t="s">
        <v>1114</v>
      </c>
      <c r="B19" s="13" t="s">
        <v>373</v>
      </c>
      <c r="C19" s="13" t="s">
        <v>378</v>
      </c>
      <c r="D19" s="13" t="s">
        <v>379</v>
      </c>
      <c r="E19" s="13" t="s">
        <v>380</v>
      </c>
      <c r="F19" s="32">
        <v>1411</v>
      </c>
      <c r="G19" s="14">
        <v>3.9599999999999998E-4</v>
      </c>
      <c r="H19" s="14">
        <v>0.28213700000000003</v>
      </c>
      <c r="I19" s="5">
        <f>H19-(G19*(EXP((F19*1000000)*1.867*10^-11)-1))</f>
        <v>0.28212642940422428</v>
      </c>
      <c r="J19" s="2">
        <f>10000*((H19/0.282785)-1)</f>
        <v>-22.914935374931389</v>
      </c>
      <c r="K19" s="2">
        <f>((I19/(0.282785-(0.0336*(EXP((F19*1000000)*1.867*10^-11)-1))))-1)*(10^4)</f>
        <v>8.4547179866012456</v>
      </c>
      <c r="L19" s="10">
        <f>((1/(1.867*10^-11))*(LN(((H19-0.28325)/(G19-0.0384))+1)))/1000000</f>
        <v>1546.1027190648761</v>
      </c>
      <c r="M19" s="10">
        <f>((1/(1.867*(10^-11)))*(LN(1+(((0.28325)-((I19)+(0.015)*(EXP((1.867*(10^-11))*(F19*1000000))-1)))/(0.0384-0.015)))))/1000000</f>
        <v>1630.24829047972</v>
      </c>
      <c r="N19" s="2"/>
      <c r="O19" s="13" t="s">
        <v>377</v>
      </c>
    </row>
    <row r="20" spans="1:16" x14ac:dyDescent="0.2">
      <c r="A20" s="1" t="s">
        <v>1114</v>
      </c>
      <c r="B20" s="13" t="s">
        <v>373</v>
      </c>
      <c r="C20" s="13" t="s">
        <v>378</v>
      </c>
      <c r="D20" s="13" t="s">
        <v>381</v>
      </c>
      <c r="E20" s="13" t="s">
        <v>380</v>
      </c>
      <c r="F20" s="32">
        <v>1411</v>
      </c>
      <c r="G20" s="14">
        <v>2.12E-4</v>
      </c>
      <c r="H20" s="14">
        <v>0.28212900000000002</v>
      </c>
      <c r="I20" s="5">
        <f>H20-(G20*(EXP((F20*1000000)*1.867*10^-11)-1))</f>
        <v>0.28212334099418068</v>
      </c>
      <c r="J20" s="2">
        <f>10000*((H20/0.282785)-1)</f>
        <v>-23.197835811659129</v>
      </c>
      <c r="K20" s="2">
        <f>((I20/(0.282785-(0.0336*(EXP((F20*1000000)*1.867*10^-11)-1))))-1)*(10^4)</f>
        <v>8.3451564253622657</v>
      </c>
      <c r="L20" s="10">
        <f>((1/(1.867*10^-11))*(LN(((H20-0.28325)/(G20-0.0384))+1)))/1000000</f>
        <v>1549.6609616909841</v>
      </c>
      <c r="M20" s="10">
        <f>((1/(1.867*(10^-11)))*(LN(1+(((0.28325)-((I20)+(0.015)*(EXP((1.867*(10^-11))*(F20*1000000))-1)))/(0.0384-0.015)))))/1000000</f>
        <v>1637.1052008916977</v>
      </c>
      <c r="N20" s="2"/>
      <c r="O20" s="13" t="s">
        <v>377</v>
      </c>
    </row>
    <row r="21" spans="1:16" x14ac:dyDescent="0.2">
      <c r="A21" s="1" t="s">
        <v>1114</v>
      </c>
      <c r="B21" s="13" t="s">
        <v>373</v>
      </c>
      <c r="C21" s="13" t="s">
        <v>378</v>
      </c>
      <c r="D21" s="13" t="s">
        <v>382</v>
      </c>
      <c r="E21" s="13" t="s">
        <v>380</v>
      </c>
      <c r="F21" s="32">
        <v>1411</v>
      </c>
      <c r="G21" s="14">
        <v>1.9599999999999999E-4</v>
      </c>
      <c r="H21" s="14">
        <v>0.28212500000000001</v>
      </c>
      <c r="I21" s="5">
        <f>H21-(G21*(EXP((F21*1000000)*1.867*10^-11)-1))</f>
        <v>0.2821197680889595</v>
      </c>
      <c r="J21" s="2">
        <f>10000*((H21/0.282785)-1)</f>
        <v>-23.339286030022997</v>
      </c>
      <c r="K21" s="2">
        <f>((I21/(0.282785-(0.0336*(EXP((F21*1000000)*1.867*10^-11)-1))))-1)*(10^4)</f>
        <v>8.2184073639823829</v>
      </c>
      <c r="L21" s="10">
        <f>((1/(1.867*10^-11))*(LN(((H21-0.28325)/(G21-0.0384))+1)))/1000000</f>
        <v>1554.4690982557054</v>
      </c>
      <c r="M21" s="10">
        <f>((1/(1.867*(10^-11)))*(LN(1+(((0.28325)-((I21)+(0.015)*(EXP((1.867*(10^-11))*(F21*1000000))-1)))/(0.0384-0.015)))))/1000000</f>
        <v>1645.0366959977232</v>
      </c>
      <c r="N21" s="2"/>
      <c r="O21" s="13" t="s">
        <v>377</v>
      </c>
    </row>
    <row r="22" spans="1:16" x14ac:dyDescent="0.2">
      <c r="A22" s="1" t="s">
        <v>1114</v>
      </c>
      <c r="B22" s="13" t="s">
        <v>373</v>
      </c>
      <c r="C22" s="13" t="s">
        <v>378</v>
      </c>
      <c r="D22" s="13" t="s">
        <v>383</v>
      </c>
      <c r="E22" s="13" t="s">
        <v>380</v>
      </c>
      <c r="F22" s="32">
        <v>1411</v>
      </c>
      <c r="G22" s="14">
        <v>4.2200000000000001E-4</v>
      </c>
      <c r="H22" s="14">
        <v>0.28212999999999999</v>
      </c>
      <c r="I22" s="5">
        <f>H22-(G22*(EXP((F22*1000000)*1.867*10^-11)-1))</f>
        <v>0.28211873537520865</v>
      </c>
      <c r="J22" s="2">
        <f>10000*((H22/0.282785)-1)</f>
        <v>-23.162473257068996</v>
      </c>
      <c r="K22" s="2">
        <f>((I22/(0.282785-(0.0336*(EXP((F22*1000000)*1.867*10^-11)-1))))-1)*(10^4)</f>
        <v>8.1817717717980187</v>
      </c>
      <c r="L22" s="10">
        <f>((1/(1.867*10^-11))*(LN(((H22-0.28325)/(G22-0.0384))+1)))/1000000</f>
        <v>1556.7364801661986</v>
      </c>
      <c r="M22" s="10">
        <f>((1/(1.867*(10^-11)))*(LN(1+(((0.28325)-((I22)+(0.015)*(EXP((1.867*(10^-11))*(F22*1000000))-1)))/(0.0384-0.015)))))/1000000</f>
        <v>1647.3289992801315</v>
      </c>
      <c r="N22" s="2"/>
      <c r="O22" s="13" t="s">
        <v>377</v>
      </c>
    </row>
    <row r="23" spans="1:16" x14ac:dyDescent="0.2">
      <c r="A23" s="1" t="s">
        <v>1114</v>
      </c>
      <c r="B23" s="13" t="s">
        <v>373</v>
      </c>
      <c r="C23" s="13" t="s">
        <v>378</v>
      </c>
      <c r="D23" s="13" t="s">
        <v>432</v>
      </c>
      <c r="E23" s="13" t="s">
        <v>380</v>
      </c>
      <c r="F23" s="32">
        <v>1411</v>
      </c>
      <c r="G23" s="14"/>
      <c r="H23" s="14"/>
      <c r="I23" s="5"/>
      <c r="J23" s="2"/>
      <c r="K23" s="2"/>
      <c r="L23" s="10"/>
      <c r="M23" s="10"/>
      <c r="N23" s="2">
        <v>8.7678877148129608</v>
      </c>
      <c r="O23" s="13" t="s">
        <v>431</v>
      </c>
      <c r="P23" s="1">
        <v>1.2</v>
      </c>
    </row>
    <row r="24" spans="1:16" x14ac:dyDescent="0.2">
      <c r="A24" s="1" t="s">
        <v>1114</v>
      </c>
      <c r="B24" s="13" t="s">
        <v>373</v>
      </c>
      <c r="C24" s="13" t="s">
        <v>378</v>
      </c>
      <c r="D24" s="13" t="s">
        <v>432</v>
      </c>
      <c r="E24" s="13" t="s">
        <v>380</v>
      </c>
      <c r="F24" s="32">
        <v>1411</v>
      </c>
      <c r="G24" s="14"/>
      <c r="H24" s="14"/>
      <c r="I24" s="5"/>
      <c r="J24" s="2"/>
      <c r="K24" s="2"/>
      <c r="L24" s="10"/>
      <c r="M24" s="10"/>
      <c r="N24" s="2">
        <v>8.6252801492896491</v>
      </c>
      <c r="O24" s="13" t="s">
        <v>431</v>
      </c>
      <c r="P24" s="1">
        <v>1.2</v>
      </c>
    </row>
    <row r="25" spans="1:16" x14ac:dyDescent="0.2">
      <c r="A25" s="1" t="s">
        <v>1114</v>
      </c>
      <c r="B25" s="13" t="s">
        <v>373</v>
      </c>
      <c r="C25" s="13" t="s">
        <v>378</v>
      </c>
      <c r="D25" s="13" t="s">
        <v>432</v>
      </c>
      <c r="E25" s="13" t="s">
        <v>380</v>
      </c>
      <c r="F25" s="32">
        <v>1411</v>
      </c>
      <c r="G25" s="14"/>
      <c r="H25" s="14"/>
      <c r="I25" s="5"/>
      <c r="J25" s="2"/>
      <c r="K25" s="2"/>
      <c r="L25" s="10"/>
      <c r="M25" s="10"/>
      <c r="N25" s="2">
        <v>8.4315699827959278</v>
      </c>
      <c r="O25" s="13" t="s">
        <v>431</v>
      </c>
      <c r="P25" s="1">
        <v>1.2</v>
      </c>
    </row>
    <row r="26" spans="1:16" x14ac:dyDescent="0.2">
      <c r="A26" s="1" t="s">
        <v>1114</v>
      </c>
      <c r="B26" s="13" t="s">
        <v>373</v>
      </c>
      <c r="C26" s="13" t="s">
        <v>378</v>
      </c>
      <c r="D26" s="13" t="s">
        <v>432</v>
      </c>
      <c r="E26" s="13" t="s">
        <v>380</v>
      </c>
      <c r="F26" s="32">
        <v>1411</v>
      </c>
      <c r="G26" s="14"/>
      <c r="H26" s="14"/>
      <c r="I26" s="5"/>
      <c r="J26" s="2"/>
      <c r="K26" s="2"/>
      <c r="L26" s="10"/>
      <c r="M26" s="10"/>
      <c r="N26" s="2">
        <v>7.2609623340458285</v>
      </c>
      <c r="O26" s="13" t="s">
        <v>431</v>
      </c>
      <c r="P26" s="1">
        <v>1.2</v>
      </c>
    </row>
    <row r="27" spans="1:16" x14ac:dyDescent="0.2">
      <c r="A27" s="1" t="s">
        <v>1114</v>
      </c>
      <c r="B27" s="13" t="s">
        <v>373</v>
      </c>
      <c r="C27" s="13" t="s">
        <v>378</v>
      </c>
      <c r="D27" s="13" t="s">
        <v>432</v>
      </c>
      <c r="E27" s="13" t="s">
        <v>380</v>
      </c>
      <c r="F27" s="32">
        <v>1411</v>
      </c>
      <c r="G27" s="14"/>
      <c r="H27" s="14"/>
      <c r="I27" s="5"/>
      <c r="J27" s="2"/>
      <c r="K27" s="2"/>
      <c r="L27" s="10"/>
      <c r="M27" s="10"/>
      <c r="N27" s="2">
        <v>9.323336115756975</v>
      </c>
      <c r="O27" s="13" t="s">
        <v>431</v>
      </c>
      <c r="P27" s="1">
        <v>1.2</v>
      </c>
    </row>
    <row r="28" spans="1:16" x14ac:dyDescent="0.2">
      <c r="A28" s="1" t="s">
        <v>1114</v>
      </c>
      <c r="B28" s="13" t="s">
        <v>373</v>
      </c>
      <c r="C28" s="13" t="s">
        <v>378</v>
      </c>
      <c r="D28" s="13" t="s">
        <v>432</v>
      </c>
      <c r="E28" s="13" t="s">
        <v>380</v>
      </c>
      <c r="F28" s="32">
        <v>1411</v>
      </c>
      <c r="G28" s="14"/>
      <c r="H28" s="14"/>
      <c r="I28" s="5"/>
      <c r="J28" s="2"/>
      <c r="K28" s="2"/>
      <c r="L28" s="10"/>
      <c r="M28" s="10"/>
      <c r="N28" s="2">
        <v>9.4846136240034351</v>
      </c>
      <c r="O28" s="13" t="s">
        <v>431</v>
      </c>
      <c r="P28" s="1">
        <v>1.2</v>
      </c>
    </row>
    <row r="29" spans="1:16" x14ac:dyDescent="0.2">
      <c r="A29" s="1" t="s">
        <v>1114</v>
      </c>
      <c r="B29" s="13" t="s">
        <v>373</v>
      </c>
      <c r="C29" s="13" t="s">
        <v>378</v>
      </c>
      <c r="D29" s="13" t="s">
        <v>432</v>
      </c>
      <c r="E29" s="13" t="s">
        <v>380</v>
      </c>
      <c r="F29" s="32">
        <v>1411</v>
      </c>
      <c r="G29" s="14"/>
      <c r="H29" s="14"/>
      <c r="I29" s="5"/>
      <c r="J29" s="2"/>
      <c r="K29" s="2"/>
      <c r="L29" s="10"/>
      <c r="M29" s="10"/>
      <c r="N29" s="2">
        <v>9.5380884011331268</v>
      </c>
      <c r="O29" s="13" t="s">
        <v>431</v>
      </c>
      <c r="P29" s="1">
        <v>1.2</v>
      </c>
    </row>
    <row r="30" spans="1:16" x14ac:dyDescent="0.2">
      <c r="A30" s="1" t="s">
        <v>1114</v>
      </c>
      <c r="B30" s="13" t="s">
        <v>373</v>
      </c>
      <c r="C30" s="13" t="s">
        <v>378</v>
      </c>
      <c r="D30" s="13" t="s">
        <v>432</v>
      </c>
      <c r="E30" s="13" t="s">
        <v>380</v>
      </c>
      <c r="F30" s="32">
        <v>1411</v>
      </c>
      <c r="G30" s="14"/>
      <c r="H30" s="14"/>
      <c r="I30" s="5"/>
      <c r="J30" s="2"/>
      <c r="K30" s="2"/>
      <c r="L30" s="10"/>
      <c r="M30" s="10"/>
      <c r="N30" s="2">
        <v>9.3690616992583298</v>
      </c>
      <c r="O30" s="13" t="s">
        <v>431</v>
      </c>
      <c r="P30" s="1">
        <v>1.2</v>
      </c>
    </row>
    <row r="31" spans="1:16" x14ac:dyDescent="0.2">
      <c r="A31" s="1" t="s">
        <v>1114</v>
      </c>
      <c r="B31" s="13" t="s">
        <v>373</v>
      </c>
      <c r="C31" s="13" t="s">
        <v>378</v>
      </c>
      <c r="D31" s="13" t="s">
        <v>432</v>
      </c>
      <c r="E31" s="13" t="s">
        <v>380</v>
      </c>
      <c r="F31" s="32">
        <v>1411</v>
      </c>
      <c r="G31" s="14"/>
      <c r="H31" s="14"/>
      <c r="I31" s="5"/>
      <c r="J31" s="2"/>
      <c r="K31" s="2"/>
      <c r="L31" s="10"/>
      <c r="M31" s="10"/>
      <c r="N31" s="2">
        <v>9.5816470804179765</v>
      </c>
      <c r="O31" s="13" t="s">
        <v>431</v>
      </c>
      <c r="P31" s="1">
        <v>1.2</v>
      </c>
    </row>
    <row r="32" spans="1:16" x14ac:dyDescent="0.2">
      <c r="A32" s="1" t="s">
        <v>1114</v>
      </c>
      <c r="B32" s="13" t="s">
        <v>373</v>
      </c>
      <c r="C32" s="13" t="s">
        <v>378</v>
      </c>
      <c r="D32" s="13" t="s">
        <v>432</v>
      </c>
      <c r="E32" s="13" t="s">
        <v>380</v>
      </c>
      <c r="F32" s="32">
        <v>1411</v>
      </c>
      <c r="G32" s="14"/>
      <c r="H32" s="14"/>
      <c r="I32" s="5"/>
      <c r="J32" s="2"/>
      <c r="K32" s="2"/>
      <c r="L32" s="10"/>
      <c r="M32" s="10"/>
      <c r="N32" s="2">
        <v>9.7932425989708527</v>
      </c>
      <c r="O32" s="13" t="s">
        <v>431</v>
      </c>
      <c r="P32" s="1">
        <v>1.2</v>
      </c>
    </row>
    <row r="33" spans="1:16" x14ac:dyDescent="0.2">
      <c r="A33" s="1" t="s">
        <v>1114</v>
      </c>
      <c r="B33" s="13" t="s">
        <v>373</v>
      </c>
      <c r="C33" s="13" t="s">
        <v>378</v>
      </c>
      <c r="D33" s="13" t="s">
        <v>432</v>
      </c>
      <c r="E33" s="13" t="s">
        <v>380</v>
      </c>
      <c r="F33" s="32">
        <v>1411</v>
      </c>
      <c r="G33" s="14"/>
      <c r="H33" s="14"/>
      <c r="I33" s="5"/>
      <c r="J33" s="2"/>
      <c r="K33" s="2"/>
      <c r="L33" s="10"/>
      <c r="M33" s="10"/>
      <c r="N33" s="2">
        <v>9.2416005377533583</v>
      </c>
      <c r="O33" s="13" t="s">
        <v>431</v>
      </c>
      <c r="P33" s="1">
        <v>1.2</v>
      </c>
    </row>
    <row r="34" spans="1:16" x14ac:dyDescent="0.2">
      <c r="A34" s="1" t="s">
        <v>1114</v>
      </c>
      <c r="B34" s="13" t="s">
        <v>373</v>
      </c>
      <c r="C34" s="13" t="s">
        <v>378</v>
      </c>
      <c r="D34" s="13" t="s">
        <v>432</v>
      </c>
      <c r="E34" s="13" t="s">
        <v>380</v>
      </c>
      <c r="F34" s="32">
        <v>1411</v>
      </c>
      <c r="G34" s="14"/>
      <c r="H34" s="14"/>
      <c r="I34" s="5"/>
      <c r="J34" s="2"/>
      <c r="K34" s="2"/>
      <c r="L34" s="10"/>
      <c r="M34" s="10"/>
      <c r="N34" s="2">
        <v>9.6017313617386968</v>
      </c>
      <c r="O34" s="13" t="s">
        <v>431</v>
      </c>
      <c r="P34" s="1">
        <v>1.2</v>
      </c>
    </row>
    <row r="35" spans="1:16" x14ac:dyDescent="0.2">
      <c r="A35" s="1" t="s">
        <v>1114</v>
      </c>
      <c r="B35" s="13" t="s">
        <v>373</v>
      </c>
      <c r="C35" s="13" t="s">
        <v>378</v>
      </c>
      <c r="D35" s="13" t="s">
        <v>432</v>
      </c>
      <c r="E35" s="13" t="s">
        <v>380</v>
      </c>
      <c r="F35" s="32">
        <v>1411</v>
      </c>
      <c r="G35" s="14"/>
      <c r="H35" s="14"/>
      <c r="I35" s="5"/>
      <c r="J35" s="2"/>
      <c r="K35" s="2"/>
      <c r="L35" s="10"/>
      <c r="M35" s="10"/>
      <c r="N35" s="2">
        <v>9.5207294308914392</v>
      </c>
      <c r="O35" s="13" t="s">
        <v>431</v>
      </c>
      <c r="P35" s="1">
        <v>1.2</v>
      </c>
    </row>
    <row r="36" spans="1:16" x14ac:dyDescent="0.2">
      <c r="A36" s="1" t="s">
        <v>1114</v>
      </c>
      <c r="B36" s="13" t="s">
        <v>373</v>
      </c>
      <c r="C36" s="13" t="s">
        <v>378</v>
      </c>
      <c r="D36" s="13" t="s">
        <v>432</v>
      </c>
      <c r="E36" s="13" t="s">
        <v>380</v>
      </c>
      <c r="F36" s="32">
        <v>1411</v>
      </c>
      <c r="G36" s="14"/>
      <c r="H36" s="14"/>
      <c r="I36" s="5"/>
      <c r="J36" s="2"/>
      <c r="K36" s="2"/>
      <c r="L36" s="10"/>
      <c r="M36" s="10"/>
      <c r="N36" s="2">
        <v>9.5200872271954395</v>
      </c>
      <c r="O36" s="13" t="s">
        <v>431</v>
      </c>
      <c r="P36" s="1">
        <v>1.2</v>
      </c>
    </row>
    <row r="37" spans="1:16" x14ac:dyDescent="0.2">
      <c r="A37" s="1" t="s">
        <v>1114</v>
      </c>
      <c r="B37" s="13" t="s">
        <v>373</v>
      </c>
      <c r="C37" s="13" t="s">
        <v>378</v>
      </c>
      <c r="D37" s="13" t="s">
        <v>432</v>
      </c>
      <c r="E37" s="13" t="s">
        <v>380</v>
      </c>
      <c r="F37" s="32">
        <v>1411</v>
      </c>
      <c r="G37" s="14"/>
      <c r="H37" s="14"/>
      <c r="I37" s="5"/>
      <c r="J37" s="2"/>
      <c r="K37" s="2"/>
      <c r="L37" s="10"/>
      <c r="M37" s="10"/>
      <c r="N37" s="2">
        <v>9.5007577775163554</v>
      </c>
      <c r="O37" s="13" t="s">
        <v>431</v>
      </c>
      <c r="P37" s="1">
        <v>1.2</v>
      </c>
    </row>
    <row r="38" spans="1:16" x14ac:dyDescent="0.2">
      <c r="A38" s="1" t="s">
        <v>1114</v>
      </c>
      <c r="B38" s="13" t="s">
        <v>373</v>
      </c>
      <c r="C38" s="13" t="s">
        <v>378</v>
      </c>
      <c r="D38" s="13" t="s">
        <v>432</v>
      </c>
      <c r="E38" s="13" t="s">
        <v>380</v>
      </c>
      <c r="F38" s="32">
        <v>1411</v>
      </c>
      <c r="G38" s="14"/>
      <c r="H38" s="14"/>
      <c r="I38" s="5"/>
      <c r="J38" s="2"/>
      <c r="K38" s="2"/>
      <c r="L38" s="10"/>
      <c r="M38" s="10"/>
      <c r="N38" s="2">
        <v>9.3664291990571691</v>
      </c>
      <c r="O38" s="13" t="s">
        <v>431</v>
      </c>
      <c r="P38" s="1">
        <v>1.2</v>
      </c>
    </row>
    <row r="39" spans="1:16" x14ac:dyDescent="0.2">
      <c r="A39" s="1" t="s">
        <v>1114</v>
      </c>
      <c r="B39" s="13" t="s">
        <v>373</v>
      </c>
      <c r="C39" s="13" t="s">
        <v>378</v>
      </c>
      <c r="D39" s="13" t="s">
        <v>384</v>
      </c>
      <c r="E39" s="13" t="s">
        <v>385</v>
      </c>
      <c r="F39" s="32">
        <v>1412</v>
      </c>
      <c r="G39" s="14">
        <v>4.9100000000000001E-4</v>
      </c>
      <c r="H39" s="14">
        <v>0.28207599999999999</v>
      </c>
      <c r="I39" s="5">
        <f>H39-(G39*(EXP((F39*1000000)*1.867*10^-11)-1))</f>
        <v>0.2820628841172193</v>
      </c>
      <c r="J39" s="2">
        <f>10000*((H39/0.282785)-1)</f>
        <v>-25.072051204979573</v>
      </c>
      <c r="K39" s="2">
        <f>((I39/(0.282785-(0.0336*(EXP((F39*1000000)*1.867*10^-11)-1))))-1)*(10^4)</f>
        <v>6.2233069106376604</v>
      </c>
      <c r="L39" s="10">
        <f>((1/(1.867*10^-11))*(LN(((H39-0.28325)/(G39-0.0384))+1)))/1000000</f>
        <v>1633.5853733926135</v>
      </c>
      <c r="M39" s="10">
        <f>((1/(1.867*(10^-11)))*(LN(1+(((0.28325)-((I39)+(0.015)*(EXP((1.867*(10^-11))*(F39*1000000))-1)))/(0.0384-0.015)))))/1000000</f>
        <v>1770.5187821605828</v>
      </c>
      <c r="N39" s="2"/>
      <c r="O39" s="13" t="s">
        <v>377</v>
      </c>
    </row>
    <row r="40" spans="1:16" x14ac:dyDescent="0.2">
      <c r="A40" s="1" t="s">
        <v>1114</v>
      </c>
      <c r="B40" s="13" t="s">
        <v>373</v>
      </c>
      <c r="C40" s="13" t="s">
        <v>378</v>
      </c>
      <c r="D40" s="13" t="s">
        <v>386</v>
      </c>
      <c r="E40" s="13" t="s">
        <v>385</v>
      </c>
      <c r="F40" s="32">
        <v>1412</v>
      </c>
      <c r="G40" s="14">
        <v>6.4999999999999997E-4</v>
      </c>
      <c r="H40" s="14">
        <v>0.282086</v>
      </c>
      <c r="I40" s="5">
        <f>H40-(G40*(EXP((F40*1000000)*1.867*10^-11)-1))</f>
        <v>0.28206863681505617</v>
      </c>
      <c r="J40" s="2">
        <f>10000*((H40/0.282785)-1)</f>
        <v>-24.718425659069343</v>
      </c>
      <c r="K40" s="2">
        <f>((I40/(0.282785-(0.0336*(EXP((F40*1000000)*1.867*10^-11)-1))))-1)*(10^4)</f>
        <v>6.4273847330453826</v>
      </c>
      <c r="L40" s="10">
        <f>((1/(1.867*10^-11))*(LN(((H40-0.28325)/(G40-0.0384))+1)))/1000000</f>
        <v>1626.5992155410049</v>
      </c>
      <c r="M40" s="10">
        <f>((1/(1.867*(10^-11)))*(LN(1+(((0.28325)-((I40)+(0.015)*(EXP((1.867*(10^-11))*(F40*1000000))-1)))/(0.0384-0.015)))))/1000000</f>
        <v>1757.7776745868575</v>
      </c>
      <c r="N40" s="2"/>
      <c r="O40" s="13" t="s">
        <v>377</v>
      </c>
    </row>
    <row r="41" spans="1:16" x14ac:dyDescent="0.2">
      <c r="A41" s="1" t="s">
        <v>1114</v>
      </c>
      <c r="B41" s="13" t="s">
        <v>373</v>
      </c>
      <c r="C41" s="13" t="s">
        <v>378</v>
      </c>
      <c r="D41" s="13" t="s">
        <v>387</v>
      </c>
      <c r="E41" s="13" t="s">
        <v>385</v>
      </c>
      <c r="F41" s="32">
        <v>1412</v>
      </c>
      <c r="G41" s="14">
        <v>3.7599999999999998E-4</v>
      </c>
      <c r="H41" s="14">
        <v>0.282086</v>
      </c>
      <c r="I41" s="5">
        <f>H41-(G41*(EXP((F41*1000000)*1.867*10^-11)-1))</f>
        <v>0.28207595606532476</v>
      </c>
      <c r="J41" s="2">
        <f>10000*((H41/0.282785)-1)</f>
        <v>-24.718425659069343</v>
      </c>
      <c r="K41" s="2">
        <f>((I41/(0.282785-(0.0336*(EXP((F41*1000000)*1.867*10^-11)-1))))-1)*(10^4)</f>
        <v>6.6870362389703786</v>
      </c>
      <c r="L41" s="10">
        <f>((1/(1.867*10^-11))*(LN(((H41-0.28325)/(G41-0.0384))+1)))/1000000</f>
        <v>1615.0529282639238</v>
      </c>
      <c r="M41" s="10">
        <f>((1/(1.867*(10^-11)))*(LN(1+(((0.28325)-((I41)+(0.015)*(EXP((1.867*(10^-11))*(F41*1000000))-1)))/(0.0384-0.015)))))/1000000</f>
        <v>1741.56257543739</v>
      </c>
      <c r="N41" s="2"/>
      <c r="O41" s="13" t="s">
        <v>377</v>
      </c>
    </row>
    <row r="42" spans="1:16" x14ac:dyDescent="0.2">
      <c r="A42" s="1" t="s">
        <v>1114</v>
      </c>
      <c r="B42" s="13" t="s">
        <v>373</v>
      </c>
      <c r="C42" s="13" t="s">
        <v>378</v>
      </c>
      <c r="D42" s="13" t="s">
        <v>433</v>
      </c>
      <c r="E42" s="13" t="s">
        <v>385</v>
      </c>
      <c r="F42" s="32">
        <v>1412</v>
      </c>
      <c r="G42" s="14"/>
      <c r="H42" s="14"/>
      <c r="I42" s="5"/>
      <c r="J42" s="2"/>
      <c r="K42" s="2"/>
      <c r="L42" s="10"/>
      <c r="M42" s="10"/>
      <c r="N42" s="2">
        <v>8.0599304347455103</v>
      </c>
      <c r="O42" s="13" t="s">
        <v>431</v>
      </c>
      <c r="P42" s="1">
        <v>1.2</v>
      </c>
    </row>
    <row r="43" spans="1:16" x14ac:dyDescent="0.2">
      <c r="A43" s="1" t="s">
        <v>1114</v>
      </c>
      <c r="B43" s="13" t="s">
        <v>373</v>
      </c>
      <c r="C43" s="13" t="s">
        <v>378</v>
      </c>
      <c r="D43" s="13" t="s">
        <v>433</v>
      </c>
      <c r="E43" s="13" t="s">
        <v>385</v>
      </c>
      <c r="F43" s="32">
        <v>1412</v>
      </c>
      <c r="G43" s="14"/>
      <c r="H43" s="14"/>
      <c r="I43" s="5"/>
      <c r="J43" s="2"/>
      <c r="K43" s="2"/>
      <c r="L43" s="10"/>
      <c r="M43" s="10"/>
      <c r="N43" s="2">
        <v>8.4675835644132391</v>
      </c>
      <c r="O43" s="13" t="s">
        <v>431</v>
      </c>
      <c r="P43" s="1">
        <v>1.2</v>
      </c>
    </row>
    <row r="44" spans="1:16" x14ac:dyDescent="0.2">
      <c r="A44" s="1" t="s">
        <v>1114</v>
      </c>
      <c r="B44" s="13" t="s">
        <v>373</v>
      </c>
      <c r="C44" s="13" t="s">
        <v>378</v>
      </c>
      <c r="D44" s="13" t="s">
        <v>433</v>
      </c>
      <c r="E44" s="13" t="s">
        <v>385</v>
      </c>
      <c r="F44" s="32">
        <v>1412</v>
      </c>
      <c r="G44" s="14"/>
      <c r="H44" s="14"/>
      <c r="I44" s="5"/>
      <c r="J44" s="2"/>
      <c r="K44" s="2"/>
      <c r="L44" s="10"/>
      <c r="M44" s="10"/>
      <c r="N44" s="2">
        <v>8.4250547819602062</v>
      </c>
      <c r="O44" s="13" t="s">
        <v>431</v>
      </c>
      <c r="P44" s="1">
        <v>1.2</v>
      </c>
    </row>
    <row r="45" spans="1:16" x14ac:dyDescent="0.2">
      <c r="A45" s="1" t="s">
        <v>1114</v>
      </c>
      <c r="B45" s="13" t="s">
        <v>373</v>
      </c>
      <c r="C45" s="13" t="s">
        <v>378</v>
      </c>
      <c r="D45" s="13" t="s">
        <v>433</v>
      </c>
      <c r="E45" s="13" t="s">
        <v>385</v>
      </c>
      <c r="F45" s="32">
        <v>1412</v>
      </c>
      <c r="G45" s="14"/>
      <c r="H45" s="14"/>
      <c r="I45" s="5"/>
      <c r="J45" s="2"/>
      <c r="K45" s="2"/>
      <c r="L45" s="10"/>
      <c r="M45" s="10"/>
      <c r="N45" s="2">
        <v>8.1996583187669003</v>
      </c>
      <c r="O45" s="13" t="s">
        <v>431</v>
      </c>
      <c r="P45" s="1">
        <v>1.2</v>
      </c>
    </row>
    <row r="46" spans="1:16" x14ac:dyDescent="0.2">
      <c r="A46" s="1" t="s">
        <v>1114</v>
      </c>
      <c r="B46" s="13" t="s">
        <v>373</v>
      </c>
      <c r="C46" s="13" t="s">
        <v>378</v>
      </c>
      <c r="D46" s="13" t="s">
        <v>433</v>
      </c>
      <c r="E46" s="13" t="s">
        <v>385</v>
      </c>
      <c r="F46" s="32">
        <v>1412</v>
      </c>
      <c r="G46" s="14"/>
      <c r="H46" s="14"/>
      <c r="I46" s="5"/>
      <c r="J46" s="2"/>
      <c r="K46" s="2"/>
      <c r="L46" s="10"/>
      <c r="M46" s="10"/>
      <c r="N46" s="2">
        <v>8.0975712254307552</v>
      </c>
      <c r="O46" s="13" t="s">
        <v>431</v>
      </c>
      <c r="P46" s="1">
        <v>1.2</v>
      </c>
    </row>
    <row r="47" spans="1:16" x14ac:dyDescent="0.2">
      <c r="A47" s="1" t="s">
        <v>1114</v>
      </c>
      <c r="B47" s="13" t="s">
        <v>373</v>
      </c>
      <c r="C47" s="13" t="s">
        <v>378</v>
      </c>
      <c r="D47" s="13" t="s">
        <v>433</v>
      </c>
      <c r="E47" s="13" t="s">
        <v>385</v>
      </c>
      <c r="F47" s="32">
        <v>1412</v>
      </c>
      <c r="G47" s="14"/>
      <c r="H47" s="14"/>
      <c r="I47" s="5"/>
      <c r="J47" s="2"/>
      <c r="K47" s="2"/>
      <c r="L47" s="10"/>
      <c r="M47" s="10"/>
      <c r="N47" s="2">
        <v>7.9382308506339427</v>
      </c>
      <c r="O47" s="13" t="s">
        <v>431</v>
      </c>
      <c r="P47" s="1">
        <v>1.2</v>
      </c>
    </row>
    <row r="48" spans="1:16" x14ac:dyDescent="0.2">
      <c r="A48" s="1" t="s">
        <v>1114</v>
      </c>
      <c r="B48" s="13" t="s">
        <v>373</v>
      </c>
      <c r="C48" s="13" t="s">
        <v>378</v>
      </c>
      <c r="D48" s="13" t="s">
        <v>433</v>
      </c>
      <c r="E48" s="13" t="s">
        <v>385</v>
      </c>
      <c r="F48" s="32">
        <v>1412</v>
      </c>
      <c r="G48" s="14"/>
      <c r="H48" s="14"/>
      <c r="I48" s="5"/>
      <c r="J48" s="2"/>
      <c r="K48" s="2"/>
      <c r="L48" s="10"/>
      <c r="M48" s="10"/>
      <c r="N48" s="2">
        <v>7.9304762900873627</v>
      </c>
      <c r="O48" s="13" t="s">
        <v>431</v>
      </c>
      <c r="P48" s="1">
        <v>1.2</v>
      </c>
    </row>
    <row r="49" spans="1:16" x14ac:dyDescent="0.2">
      <c r="A49" s="1" t="s">
        <v>1114</v>
      </c>
      <c r="B49" s="13" t="s">
        <v>373</v>
      </c>
      <c r="C49" s="13" t="s">
        <v>378</v>
      </c>
      <c r="D49" s="13" t="s">
        <v>433</v>
      </c>
      <c r="E49" s="13" t="s">
        <v>385</v>
      </c>
      <c r="F49" s="32">
        <v>1412</v>
      </c>
      <c r="G49" s="14"/>
      <c r="H49" s="14"/>
      <c r="I49" s="5"/>
      <c r="J49" s="2"/>
      <c r="K49" s="2"/>
      <c r="L49" s="10"/>
      <c r="M49" s="10"/>
      <c r="N49" s="2">
        <v>7.8944470693653734</v>
      </c>
      <c r="O49" s="13" t="s">
        <v>431</v>
      </c>
      <c r="P49" s="1">
        <v>1.2</v>
      </c>
    </row>
    <row r="50" spans="1:16" x14ac:dyDescent="0.2">
      <c r="A50" s="1" t="s">
        <v>1114</v>
      </c>
      <c r="B50" s="13" t="s">
        <v>373</v>
      </c>
      <c r="C50" s="13" t="s">
        <v>378</v>
      </c>
      <c r="D50" s="13" t="s">
        <v>433</v>
      </c>
      <c r="E50" s="13" t="s">
        <v>385</v>
      </c>
      <c r="F50" s="32">
        <v>1412</v>
      </c>
      <c r="G50" s="14"/>
      <c r="H50" s="14"/>
      <c r="I50" s="5"/>
      <c r="J50" s="2"/>
      <c r="K50" s="2"/>
      <c r="L50" s="10"/>
      <c r="M50" s="10"/>
      <c r="N50" s="2">
        <v>8.0409023414049763</v>
      </c>
      <c r="O50" s="13" t="s">
        <v>431</v>
      </c>
      <c r="P50" s="1">
        <v>1.2</v>
      </c>
    </row>
    <row r="51" spans="1:16" x14ac:dyDescent="0.2">
      <c r="A51" s="1" t="s">
        <v>1114</v>
      </c>
      <c r="B51" s="13" t="s">
        <v>373</v>
      </c>
      <c r="C51" s="13" t="s">
        <v>378</v>
      </c>
      <c r="D51" s="13" t="s">
        <v>433</v>
      </c>
      <c r="E51" s="13" t="s">
        <v>385</v>
      </c>
      <c r="F51" s="32">
        <v>1412</v>
      </c>
      <c r="G51" s="14"/>
      <c r="H51" s="14"/>
      <c r="I51" s="5"/>
      <c r="J51" s="2"/>
      <c r="K51" s="2"/>
      <c r="L51" s="10"/>
      <c r="M51" s="10"/>
      <c r="N51" s="2">
        <v>8.0302927211339803</v>
      </c>
      <c r="O51" s="13" t="s">
        <v>431</v>
      </c>
      <c r="P51" s="1">
        <v>1.2</v>
      </c>
    </row>
    <row r="52" spans="1:16" x14ac:dyDescent="0.2">
      <c r="A52" s="1" t="s">
        <v>1114</v>
      </c>
      <c r="B52" s="13" t="s">
        <v>373</v>
      </c>
      <c r="C52" s="13" t="s">
        <v>378</v>
      </c>
      <c r="D52" s="13" t="s">
        <v>433</v>
      </c>
      <c r="E52" s="13" t="s">
        <v>385</v>
      </c>
      <c r="F52" s="32">
        <v>1412</v>
      </c>
      <c r="G52" s="14"/>
      <c r="H52" s="14"/>
      <c r="I52" s="5"/>
      <c r="J52" s="2"/>
      <c r="K52" s="2"/>
      <c r="L52" s="10"/>
      <c r="M52" s="10"/>
      <c r="N52" s="2">
        <v>8.0538330967798721</v>
      </c>
      <c r="O52" s="13" t="s">
        <v>431</v>
      </c>
      <c r="P52" s="1">
        <v>1.2</v>
      </c>
    </row>
    <row r="53" spans="1:16" x14ac:dyDescent="0.2">
      <c r="A53" s="1" t="s">
        <v>1114</v>
      </c>
      <c r="B53" s="13" t="s">
        <v>373</v>
      </c>
      <c r="C53" s="13" t="s">
        <v>378</v>
      </c>
      <c r="D53" s="13" t="s">
        <v>433</v>
      </c>
      <c r="E53" s="13" t="s">
        <v>385</v>
      </c>
      <c r="F53" s="32">
        <v>1412</v>
      </c>
      <c r="G53" s="14"/>
      <c r="H53" s="14"/>
      <c r="I53" s="5"/>
      <c r="J53" s="2"/>
      <c r="K53" s="2"/>
      <c r="L53" s="10"/>
      <c r="M53" s="10"/>
      <c r="N53" s="2">
        <v>8.2334570758046954</v>
      </c>
      <c r="O53" s="13" t="s">
        <v>431</v>
      </c>
      <c r="P53" s="1">
        <v>1.2</v>
      </c>
    </row>
    <row r="54" spans="1:16" x14ac:dyDescent="0.2">
      <c r="A54" s="1" t="s">
        <v>1114</v>
      </c>
      <c r="B54" s="13" t="s">
        <v>373</v>
      </c>
      <c r="C54" s="13" t="s">
        <v>378</v>
      </c>
      <c r="D54" s="13" t="s">
        <v>433</v>
      </c>
      <c r="E54" s="13" t="s">
        <v>385</v>
      </c>
      <c r="F54" s="32">
        <v>1412</v>
      </c>
      <c r="G54" s="14"/>
      <c r="H54" s="14"/>
      <c r="I54" s="5"/>
      <c r="J54" s="2"/>
      <c r="K54" s="2"/>
      <c r="L54" s="10"/>
      <c r="M54" s="10"/>
      <c r="N54" s="2">
        <v>8.0548439074676903</v>
      </c>
      <c r="O54" s="13" t="s">
        <v>431</v>
      </c>
      <c r="P54" s="1">
        <v>1.2</v>
      </c>
    </row>
    <row r="55" spans="1:16" x14ac:dyDescent="0.2">
      <c r="A55" s="1" t="s">
        <v>1114</v>
      </c>
      <c r="B55" s="13" t="s">
        <v>373</v>
      </c>
      <c r="C55" s="13" t="s">
        <v>378</v>
      </c>
      <c r="D55" s="13" t="s">
        <v>433</v>
      </c>
      <c r="E55" s="13" t="s">
        <v>385</v>
      </c>
      <c r="F55" s="32">
        <v>1412</v>
      </c>
      <c r="G55" s="14"/>
      <c r="H55" s="14"/>
      <c r="I55" s="5"/>
      <c r="J55" s="2"/>
      <c r="K55" s="2"/>
      <c r="L55" s="10"/>
      <c r="M55" s="10"/>
      <c r="N55" s="2">
        <v>7.8040792346070198</v>
      </c>
      <c r="O55" s="13" t="s">
        <v>431</v>
      </c>
      <c r="P55" s="1">
        <v>1.2</v>
      </c>
    </row>
    <row r="56" spans="1:16" x14ac:dyDescent="0.2">
      <c r="A56" s="1" t="s">
        <v>1114</v>
      </c>
      <c r="B56" s="13" t="s">
        <v>373</v>
      </c>
      <c r="C56" s="13" t="s">
        <v>378</v>
      </c>
      <c r="D56" s="13" t="s">
        <v>433</v>
      </c>
      <c r="E56" s="13" t="s">
        <v>385</v>
      </c>
      <c r="F56" s="32">
        <v>1412</v>
      </c>
      <c r="G56" s="14"/>
      <c r="H56" s="14"/>
      <c r="I56" s="5"/>
      <c r="J56" s="2"/>
      <c r="K56" s="2"/>
      <c r="L56" s="10"/>
      <c r="M56" s="10"/>
      <c r="N56" s="2">
        <v>7.7958939898730151</v>
      </c>
      <c r="O56" s="13" t="s">
        <v>431</v>
      </c>
      <c r="P56" s="1">
        <v>1.2</v>
      </c>
    </row>
    <row r="57" spans="1:16" x14ac:dyDescent="0.2">
      <c r="A57" s="1" t="s">
        <v>1114</v>
      </c>
      <c r="B57" s="13" t="s">
        <v>373</v>
      </c>
      <c r="C57" s="13" t="s">
        <v>378</v>
      </c>
      <c r="D57" s="13" t="s">
        <v>433</v>
      </c>
      <c r="E57" s="13" t="s">
        <v>385</v>
      </c>
      <c r="F57" s="32">
        <v>1412</v>
      </c>
      <c r="G57" s="14"/>
      <c r="H57" s="14"/>
      <c r="I57" s="5"/>
      <c r="J57" s="2"/>
      <c r="K57" s="2"/>
      <c r="L57" s="10"/>
      <c r="M57" s="10"/>
      <c r="N57" s="2">
        <v>8.1824662880936039</v>
      </c>
      <c r="O57" s="13" t="s">
        <v>431</v>
      </c>
      <c r="P57" s="1">
        <v>1.2</v>
      </c>
    </row>
    <row r="58" spans="1:16" x14ac:dyDescent="0.2">
      <c r="A58" s="1" t="s">
        <v>1114</v>
      </c>
      <c r="B58" s="13" t="s">
        <v>373</v>
      </c>
      <c r="C58" s="13" t="s">
        <v>378</v>
      </c>
      <c r="D58" s="13" t="s">
        <v>388</v>
      </c>
      <c r="E58" s="13" t="s">
        <v>368</v>
      </c>
      <c r="F58" s="32">
        <v>1220</v>
      </c>
      <c r="G58" s="1">
        <v>7.3800000000000005E-4</v>
      </c>
      <c r="H58" s="1">
        <v>0.28210600000000002</v>
      </c>
      <c r="I58" s="5">
        <f t="shared" ref="I58:I429" si="0">H58-(G58*(EXP((F58*1000000)*1.867*10^-11)-1))</f>
        <v>0.2820889973761051</v>
      </c>
      <c r="J58" s="2">
        <f t="shared" ref="J58:J429" si="1">10000*((H58/0.282785)-1)</f>
        <v>-24.011174567249995</v>
      </c>
      <c r="K58" s="2">
        <f t="shared" ref="K58:K429" si="2">((I58/(0.282785-(0.0336*(EXP((F58*1000000)*1.867*10^-11)-1))))-1)*(10^4)</f>
        <v>2.7694170229208837</v>
      </c>
      <c r="L58" s="10">
        <f t="shared" ref="L58:L429" si="3">((1/(1.867*10^-11))*(LN(((H58-0.28325)/(G58-0.0384))+1)))/1000000</f>
        <v>1602.7447930171672</v>
      </c>
      <c r="M58" s="10">
        <f t="shared" ref="M58:M429" si="4">((1/(1.867*(10^-11)))*(LN(1+(((0.28325)-((I58)+(0.015)*(EXP((1.867*(10^-11))*(F58*1000000))-1)))/(0.0384-0.015)))))/1000000</f>
        <v>1834.6884062151323</v>
      </c>
      <c r="N58" s="2"/>
      <c r="O58" s="13" t="s">
        <v>369</v>
      </c>
    </row>
    <row r="59" spans="1:16" x14ac:dyDescent="0.2">
      <c r="A59" s="1" t="s">
        <v>1114</v>
      </c>
      <c r="B59" s="13" t="s">
        <v>373</v>
      </c>
      <c r="C59" s="13" t="s">
        <v>378</v>
      </c>
      <c r="D59" s="13" t="s">
        <v>389</v>
      </c>
      <c r="E59" s="13" t="s">
        <v>368</v>
      </c>
      <c r="F59" s="32">
        <v>1220</v>
      </c>
      <c r="G59" s="1">
        <v>5.9100000000000005E-4</v>
      </c>
      <c r="H59" s="1">
        <v>0.282086</v>
      </c>
      <c r="I59" s="5">
        <f t="shared" si="0"/>
        <v>0.28207238407761265</v>
      </c>
      <c r="J59" s="2">
        <f t="shared" si="1"/>
        <v>-24.718425659069343</v>
      </c>
      <c r="K59" s="2">
        <f t="shared" si="2"/>
        <v>2.1803157264455031</v>
      </c>
      <c r="L59" s="10">
        <f t="shared" si="3"/>
        <v>1624.0990443621401</v>
      </c>
      <c r="M59" s="10">
        <f t="shared" si="4"/>
        <v>1871.422606970558</v>
      </c>
      <c r="N59" s="2"/>
      <c r="O59" s="13" t="s">
        <v>369</v>
      </c>
    </row>
    <row r="60" spans="1:16" x14ac:dyDescent="0.2">
      <c r="A60" s="1" t="s">
        <v>1114</v>
      </c>
      <c r="B60" s="13" t="s">
        <v>373</v>
      </c>
      <c r="C60" s="13" t="s">
        <v>378</v>
      </c>
      <c r="D60" s="13" t="s">
        <v>390</v>
      </c>
      <c r="E60" s="13" t="s">
        <v>368</v>
      </c>
      <c r="F60" s="32">
        <v>1220</v>
      </c>
      <c r="G60" s="1">
        <v>6.2100000000000002E-4</v>
      </c>
      <c r="H60" s="1">
        <v>0.28209600000000001</v>
      </c>
      <c r="I60" s="5">
        <f t="shared" si="0"/>
        <v>0.28208169291403967</v>
      </c>
      <c r="J60" s="2">
        <f t="shared" si="1"/>
        <v>-24.364800113160221</v>
      </c>
      <c r="K60" s="2">
        <f t="shared" si="2"/>
        <v>2.5104035539968983</v>
      </c>
      <c r="L60" s="10">
        <f t="shared" si="3"/>
        <v>1611.613677220731</v>
      </c>
      <c r="M60" s="10">
        <f t="shared" si="4"/>
        <v>1850.8426415674585</v>
      </c>
      <c r="N60" s="2"/>
      <c r="O60" s="13" t="s">
        <v>369</v>
      </c>
    </row>
    <row r="61" spans="1:16" x14ac:dyDescent="0.2">
      <c r="A61" s="1" t="s">
        <v>1114</v>
      </c>
      <c r="B61" s="13" t="s">
        <v>373</v>
      </c>
      <c r="C61" s="13" t="s">
        <v>378</v>
      </c>
      <c r="D61" s="13" t="s">
        <v>391</v>
      </c>
      <c r="E61" s="13" t="s">
        <v>368</v>
      </c>
      <c r="F61" s="32">
        <v>1220</v>
      </c>
      <c r="G61" s="1">
        <v>3.9399999999999998E-4</v>
      </c>
      <c r="H61" s="1">
        <v>0.282082</v>
      </c>
      <c r="I61" s="5">
        <f t="shared" si="0"/>
        <v>0.28207292271840839</v>
      </c>
      <c r="J61" s="2">
        <f t="shared" si="1"/>
        <v>-24.859875877433211</v>
      </c>
      <c r="K61" s="2">
        <f t="shared" si="2"/>
        <v>2.1994157258364844</v>
      </c>
      <c r="L61" s="10">
        <f t="shared" si="3"/>
        <v>1621.2758132504323</v>
      </c>
      <c r="M61" s="10">
        <f t="shared" si="4"/>
        <v>1870.2319960001312</v>
      </c>
      <c r="N61" s="2"/>
      <c r="O61" s="13" t="s">
        <v>369</v>
      </c>
    </row>
    <row r="62" spans="1:16" x14ac:dyDescent="0.2">
      <c r="A62" s="1" t="s">
        <v>1114</v>
      </c>
      <c r="B62" s="13" t="s">
        <v>373</v>
      </c>
      <c r="C62" s="13" t="s">
        <v>378</v>
      </c>
      <c r="D62" s="13" t="s">
        <v>392</v>
      </c>
      <c r="E62" s="13" t="s">
        <v>368</v>
      </c>
      <c r="F62" s="32">
        <v>1220</v>
      </c>
      <c r="G62" s="1">
        <v>3.0400000000000002E-4</v>
      </c>
      <c r="H62" s="1">
        <v>0.28207599999999999</v>
      </c>
      <c r="I62" s="5">
        <f t="shared" si="0"/>
        <v>0.28206899620912729</v>
      </c>
      <c r="J62" s="2">
        <f t="shared" si="1"/>
        <v>-25.072051204979573</v>
      </c>
      <c r="K62" s="2">
        <f t="shared" si="2"/>
        <v>2.0601831881705834</v>
      </c>
      <c r="L62" s="10">
        <f t="shared" si="3"/>
        <v>1625.6871368726067</v>
      </c>
      <c r="M62" s="10">
        <f t="shared" si="4"/>
        <v>1878.9105407574498</v>
      </c>
      <c r="N62" s="2"/>
      <c r="O62" s="13" t="s">
        <v>369</v>
      </c>
    </row>
    <row r="63" spans="1:16" x14ac:dyDescent="0.2">
      <c r="A63" s="1" t="s">
        <v>1114</v>
      </c>
      <c r="B63" s="13" t="s">
        <v>373</v>
      </c>
      <c r="C63" s="13" t="s">
        <v>393</v>
      </c>
      <c r="D63" s="13" t="s">
        <v>394</v>
      </c>
      <c r="E63" s="13" t="s">
        <v>395</v>
      </c>
      <c r="F63" s="32">
        <v>1200</v>
      </c>
      <c r="G63" s="14">
        <v>5.0699999999999996E-4</v>
      </c>
      <c r="H63" s="14">
        <v>0.282194</v>
      </c>
      <c r="I63" s="5">
        <f t="shared" si="0"/>
        <v>0.28218251297482233</v>
      </c>
      <c r="J63" s="2">
        <f t="shared" si="1"/>
        <v>-20.899269763248185</v>
      </c>
      <c r="K63" s="2">
        <f t="shared" si="2"/>
        <v>5.630139088990127</v>
      </c>
      <c r="L63" s="10">
        <f t="shared" si="3"/>
        <v>1472.2388637535209</v>
      </c>
      <c r="M63" s="10">
        <f t="shared" si="4"/>
        <v>1640.1611634781277</v>
      </c>
      <c r="N63" s="2"/>
      <c r="O63" s="13" t="s">
        <v>377</v>
      </c>
    </row>
    <row r="64" spans="1:16" x14ac:dyDescent="0.2">
      <c r="A64" s="1" t="s">
        <v>1114</v>
      </c>
      <c r="B64" s="13" t="s">
        <v>373</v>
      </c>
      <c r="C64" s="13" t="s">
        <v>393</v>
      </c>
      <c r="D64" s="13" t="s">
        <v>396</v>
      </c>
      <c r="E64" s="13" t="s">
        <v>395</v>
      </c>
      <c r="F64" s="32">
        <v>1212</v>
      </c>
      <c r="G64" s="14">
        <v>4.9700000000000005E-4</v>
      </c>
      <c r="H64" s="14">
        <v>0.28217599999999998</v>
      </c>
      <c r="I64" s="5">
        <f t="shared" si="0"/>
        <v>0.28216462565993677</v>
      </c>
      <c r="J64" s="2">
        <f t="shared" si="1"/>
        <v>-21.535795745886155</v>
      </c>
      <c r="K64" s="2">
        <f t="shared" si="2"/>
        <v>5.2690312929604133</v>
      </c>
      <c r="L64" s="10">
        <f t="shared" si="3"/>
        <v>1496.5968904227634</v>
      </c>
      <c r="M64" s="10">
        <f t="shared" si="4"/>
        <v>1672.2300926557111</v>
      </c>
      <c r="N64" s="2"/>
      <c r="O64" s="13" t="s">
        <v>377</v>
      </c>
    </row>
    <row r="65" spans="1:15" x14ac:dyDescent="0.2">
      <c r="A65" s="1" t="s">
        <v>1114</v>
      </c>
      <c r="B65" s="13" t="s">
        <v>373</v>
      </c>
      <c r="C65" s="13" t="s">
        <v>393</v>
      </c>
      <c r="D65" s="13" t="s">
        <v>397</v>
      </c>
      <c r="E65" s="13" t="s">
        <v>395</v>
      </c>
      <c r="F65" s="32">
        <v>1207</v>
      </c>
      <c r="G65" s="14">
        <v>5.1400000000000003E-4</v>
      </c>
      <c r="H65" s="14">
        <v>0.28219100000000003</v>
      </c>
      <c r="I65" s="5">
        <f t="shared" si="0"/>
        <v>0.28217928567572592</v>
      </c>
      <c r="J65" s="2">
        <f t="shared" si="1"/>
        <v>-21.0053574270197</v>
      </c>
      <c r="K65" s="2">
        <f t="shared" si="2"/>
        <v>5.6750366377933403</v>
      </c>
      <c r="L65" s="10">
        <f t="shared" si="3"/>
        <v>1476.6332975802948</v>
      </c>
      <c r="M65" s="10">
        <f t="shared" si="4"/>
        <v>1642.8747536020353</v>
      </c>
      <c r="N65" s="2"/>
      <c r="O65" s="13" t="s">
        <v>377</v>
      </c>
    </row>
    <row r="66" spans="1:15" x14ac:dyDescent="0.2">
      <c r="A66" s="1" t="s">
        <v>1114</v>
      </c>
      <c r="B66" s="13" t="s">
        <v>398</v>
      </c>
      <c r="C66" s="13" t="s">
        <v>4</v>
      </c>
      <c r="D66" s="13" t="s">
        <v>434</v>
      </c>
      <c r="E66" s="13" t="s">
        <v>435</v>
      </c>
      <c r="F66" s="32">
        <v>966</v>
      </c>
      <c r="G66" s="15">
        <v>3.6479999999999998E-4</v>
      </c>
      <c r="H66" s="15">
        <v>0.28217300000000001</v>
      </c>
      <c r="I66" s="5">
        <f t="shared" si="0"/>
        <v>0.28216636106436405</v>
      </c>
      <c r="J66" s="2">
        <f t="shared" si="1"/>
        <v>-21.64188340965767</v>
      </c>
      <c r="K66" s="2">
        <f t="shared" si="2"/>
        <v>-0.2536744703329763</v>
      </c>
      <c r="L66" s="10">
        <f t="shared" si="3"/>
        <v>1495.5753633244663</v>
      </c>
      <c r="M66" s="10">
        <f t="shared" si="4"/>
        <v>1824.1489209927408</v>
      </c>
      <c r="O66" s="13" t="s">
        <v>965</v>
      </c>
    </row>
    <row r="67" spans="1:15" x14ac:dyDescent="0.2">
      <c r="A67" s="1" t="s">
        <v>1114</v>
      </c>
      <c r="B67" s="13" t="s">
        <v>398</v>
      </c>
      <c r="C67" s="13" t="s">
        <v>4</v>
      </c>
      <c r="D67" s="13" t="s">
        <v>436</v>
      </c>
      <c r="E67" s="13" t="s">
        <v>435</v>
      </c>
      <c r="F67" s="32">
        <v>966</v>
      </c>
      <c r="G67" s="15">
        <v>9.4539999999999999E-4</v>
      </c>
      <c r="H67" s="15">
        <v>0.28220899999999999</v>
      </c>
      <c r="I67" s="5">
        <f t="shared" si="0"/>
        <v>0.28219179481976364</v>
      </c>
      <c r="J67" s="2">
        <f t="shared" si="1"/>
        <v>-20.36883144438395</v>
      </c>
      <c r="K67" s="2">
        <f t="shared" si="2"/>
        <v>0.64767713352953393</v>
      </c>
      <c r="L67" s="10">
        <f t="shared" si="3"/>
        <v>1468.3672301857634</v>
      </c>
      <c r="M67" s="10">
        <f t="shared" si="4"/>
        <v>1767.8515874310174</v>
      </c>
      <c r="O67" s="13" t="s">
        <v>965</v>
      </c>
    </row>
    <row r="68" spans="1:15" x14ac:dyDescent="0.2">
      <c r="A68" s="1" t="s">
        <v>1114</v>
      </c>
      <c r="B68" s="13" t="s">
        <v>398</v>
      </c>
      <c r="C68" s="13" t="s">
        <v>4</v>
      </c>
      <c r="D68" s="13" t="s">
        <v>437</v>
      </c>
      <c r="E68" s="13" t="s">
        <v>435</v>
      </c>
      <c r="F68" s="32">
        <v>966</v>
      </c>
      <c r="G68" s="15">
        <v>3.1780000000000003E-4</v>
      </c>
      <c r="H68" s="15">
        <v>0.28221499999999999</v>
      </c>
      <c r="I68" s="5">
        <f t="shared" si="0"/>
        <v>0.28220921640968993</v>
      </c>
      <c r="J68" s="2">
        <f t="shared" si="1"/>
        <v>-20.1566561168387</v>
      </c>
      <c r="K68" s="2">
        <f t="shared" si="2"/>
        <v>1.2650841100136923</v>
      </c>
      <c r="L68" s="10">
        <f t="shared" si="3"/>
        <v>1436.2767326886265</v>
      </c>
      <c r="M68" s="10">
        <f t="shared" si="4"/>
        <v>1729.2549165695311</v>
      </c>
      <c r="O68" s="13" t="s">
        <v>965</v>
      </c>
    </row>
    <row r="69" spans="1:15" x14ac:dyDescent="0.2">
      <c r="A69" s="1" t="s">
        <v>1114</v>
      </c>
      <c r="B69" s="13" t="s">
        <v>398</v>
      </c>
      <c r="C69" s="13" t="s">
        <v>4</v>
      </c>
      <c r="D69" s="13" t="s">
        <v>438</v>
      </c>
      <c r="E69" s="13" t="s">
        <v>435</v>
      </c>
      <c r="F69" s="32">
        <v>966</v>
      </c>
      <c r="G69" s="15">
        <v>5.2930000000000002E-4</v>
      </c>
      <c r="H69" s="15">
        <v>0.282194</v>
      </c>
      <c r="I69" s="5">
        <f t="shared" si="0"/>
        <v>0.28218436735572339</v>
      </c>
      <c r="J69" s="2">
        <f t="shared" si="1"/>
        <v>-20.899269763248185</v>
      </c>
      <c r="K69" s="2">
        <f t="shared" si="2"/>
        <v>0.38445384934915339</v>
      </c>
      <c r="L69" s="10">
        <f t="shared" si="3"/>
        <v>1473.0939725067703</v>
      </c>
      <c r="M69" s="10">
        <f t="shared" si="4"/>
        <v>1784.2983139683215</v>
      </c>
      <c r="O69" s="13" t="s">
        <v>965</v>
      </c>
    </row>
    <row r="70" spans="1:15" x14ac:dyDescent="0.2">
      <c r="A70" s="1" t="s">
        <v>1114</v>
      </c>
      <c r="B70" s="13" t="s">
        <v>398</v>
      </c>
      <c r="C70" s="13" t="s">
        <v>4</v>
      </c>
      <c r="D70" s="13" t="s">
        <v>439</v>
      </c>
      <c r="E70" s="13" t="s">
        <v>435</v>
      </c>
      <c r="F70" s="32">
        <v>966</v>
      </c>
      <c r="G70" s="15">
        <v>5.1139000000000002E-4</v>
      </c>
      <c r="H70" s="15">
        <v>0.28222799999999998</v>
      </c>
      <c r="I70" s="5">
        <f t="shared" si="0"/>
        <v>0.28221869329688909</v>
      </c>
      <c r="J70" s="2">
        <f t="shared" si="1"/>
        <v>-19.696942907156956</v>
      </c>
      <c r="K70" s="2">
        <f t="shared" si="2"/>
        <v>1.6009372839698166</v>
      </c>
      <c r="L70" s="10">
        <f t="shared" si="3"/>
        <v>1425.6253273157693</v>
      </c>
      <c r="M70" s="10">
        <f t="shared" si="4"/>
        <v>1708.2476561136066</v>
      </c>
      <c r="O70" s="13" t="s">
        <v>965</v>
      </c>
    </row>
    <row r="71" spans="1:15" x14ac:dyDescent="0.2">
      <c r="A71" s="1" t="s">
        <v>1114</v>
      </c>
      <c r="B71" s="13" t="s">
        <v>398</v>
      </c>
      <c r="C71" s="13" t="s">
        <v>4</v>
      </c>
      <c r="D71" s="13" t="s">
        <v>440</v>
      </c>
      <c r="E71" s="13" t="s">
        <v>435</v>
      </c>
      <c r="F71" s="32">
        <v>966</v>
      </c>
      <c r="G71" s="15">
        <v>4.506E-4</v>
      </c>
      <c r="H71" s="15">
        <v>0.28222599999999998</v>
      </c>
      <c r="I71" s="5">
        <f t="shared" si="0"/>
        <v>0.28221779960417337</v>
      </c>
      <c r="J71" s="2">
        <f t="shared" si="1"/>
        <v>-19.767668016338334</v>
      </c>
      <c r="K71" s="2">
        <f t="shared" si="2"/>
        <v>1.5692655410437517</v>
      </c>
      <c r="L71" s="10">
        <f t="shared" si="3"/>
        <v>1426.1204448221033</v>
      </c>
      <c r="M71" s="10">
        <f t="shared" si="4"/>
        <v>1710.2290419905303</v>
      </c>
      <c r="O71" s="13" t="s">
        <v>965</v>
      </c>
    </row>
    <row r="72" spans="1:15" x14ac:dyDescent="0.2">
      <c r="A72" s="1" t="s">
        <v>1114</v>
      </c>
      <c r="B72" s="13" t="s">
        <v>398</v>
      </c>
      <c r="C72" s="13" t="s">
        <v>4</v>
      </c>
      <c r="D72" s="13" t="s">
        <v>441</v>
      </c>
      <c r="E72" s="13" t="s">
        <v>435</v>
      </c>
      <c r="F72" s="32">
        <v>966</v>
      </c>
      <c r="G72" s="15">
        <v>9.4640000000000002E-4</v>
      </c>
      <c r="H72" s="15">
        <v>0.28223999999999999</v>
      </c>
      <c r="I72" s="5">
        <f t="shared" si="0"/>
        <v>0.28222277662092693</v>
      </c>
      <c r="J72" s="2">
        <f t="shared" si="1"/>
        <v>-19.272592252065344</v>
      </c>
      <c r="K72" s="2">
        <f t="shared" si="2"/>
        <v>1.7456469665466656</v>
      </c>
      <c r="L72" s="10">
        <f t="shared" si="3"/>
        <v>1425.254740767017</v>
      </c>
      <c r="M72" s="10">
        <f t="shared" si="4"/>
        <v>1699.1936782426747</v>
      </c>
      <c r="O72" s="13" t="s">
        <v>965</v>
      </c>
    </row>
    <row r="73" spans="1:15" x14ac:dyDescent="0.2">
      <c r="A73" s="1" t="s">
        <v>1114</v>
      </c>
      <c r="B73" s="13" t="s">
        <v>398</v>
      </c>
      <c r="C73" s="13" t="s">
        <v>4</v>
      </c>
      <c r="D73" s="13" t="s">
        <v>442</v>
      </c>
      <c r="E73" s="13" t="s">
        <v>435</v>
      </c>
      <c r="F73" s="32">
        <v>966</v>
      </c>
      <c r="G73" s="15">
        <v>3.882E-4</v>
      </c>
      <c r="H73" s="15">
        <v>0.28220800000000001</v>
      </c>
      <c r="I73" s="5">
        <f t="shared" si="0"/>
        <v>0.28220093521158479</v>
      </c>
      <c r="J73" s="2">
        <f t="shared" si="1"/>
        <v>-20.404193998974087</v>
      </c>
      <c r="K73" s="2">
        <f t="shared" si="2"/>
        <v>0.97160518499173065</v>
      </c>
      <c r="L73" s="10">
        <f t="shared" si="3"/>
        <v>1448.5026701649747</v>
      </c>
      <c r="M73" s="10">
        <f t="shared" si="4"/>
        <v>1747.6049695874294</v>
      </c>
      <c r="O73" s="13" t="s">
        <v>965</v>
      </c>
    </row>
    <row r="74" spans="1:15" x14ac:dyDescent="0.2">
      <c r="A74" s="1" t="s">
        <v>1114</v>
      </c>
      <c r="B74" s="13" t="s">
        <v>398</v>
      </c>
      <c r="C74" s="13" t="s">
        <v>4</v>
      </c>
      <c r="D74" s="13" t="s">
        <v>443</v>
      </c>
      <c r="E74" s="13" t="s">
        <v>435</v>
      </c>
      <c r="F74" s="32">
        <v>966</v>
      </c>
      <c r="G74" s="15">
        <v>1.0009999999999999E-3</v>
      </c>
      <c r="H74" s="15">
        <v>0.28220600000000001</v>
      </c>
      <c r="I74" s="5">
        <f t="shared" si="0"/>
        <v>0.28218778296444197</v>
      </c>
      <c r="J74" s="2">
        <f t="shared" si="1"/>
        <v>-20.474919108156577</v>
      </c>
      <c r="K74" s="2">
        <f t="shared" si="2"/>
        <v>0.50550024412343575</v>
      </c>
      <c r="L74" s="10">
        <f t="shared" si="3"/>
        <v>1474.7005177401506</v>
      </c>
      <c r="M74" s="10">
        <f t="shared" si="4"/>
        <v>1776.7357160497036</v>
      </c>
      <c r="O74" s="13" t="s">
        <v>965</v>
      </c>
    </row>
    <row r="75" spans="1:15" x14ac:dyDescent="0.2">
      <c r="A75" s="1" t="s">
        <v>1114</v>
      </c>
      <c r="B75" s="13" t="s">
        <v>398</v>
      </c>
      <c r="C75" s="13" t="s">
        <v>4</v>
      </c>
      <c r="D75" s="13" t="s">
        <v>444</v>
      </c>
      <c r="E75" s="13" t="s">
        <v>435</v>
      </c>
      <c r="F75" s="32">
        <v>966</v>
      </c>
      <c r="G75" s="15">
        <v>4.5300000000000001E-4</v>
      </c>
      <c r="H75" s="15">
        <v>0.28219</v>
      </c>
      <c r="I75" s="5">
        <f t="shared" si="0"/>
        <v>0.28218175592696526</v>
      </c>
      <c r="J75" s="2">
        <f t="shared" si="1"/>
        <v>-21.040719981612057</v>
      </c>
      <c r="K75" s="2">
        <f t="shared" si="2"/>
        <v>0.29190693826564029</v>
      </c>
      <c r="L75" s="10">
        <f t="shared" si="3"/>
        <v>1475.6651242486732</v>
      </c>
      <c r="M75" s="10">
        <f t="shared" si="4"/>
        <v>1790.079633613278</v>
      </c>
      <c r="O75" s="13" t="s">
        <v>965</v>
      </c>
    </row>
    <row r="76" spans="1:15" x14ac:dyDescent="0.2">
      <c r="A76" s="1" t="s">
        <v>1114</v>
      </c>
      <c r="B76" s="13" t="s">
        <v>398</v>
      </c>
      <c r="C76" s="13" t="s">
        <v>4</v>
      </c>
      <c r="D76" s="13" t="s">
        <v>445</v>
      </c>
      <c r="E76" s="13" t="s">
        <v>435</v>
      </c>
      <c r="F76" s="32">
        <v>966</v>
      </c>
      <c r="G76" s="15">
        <v>3.8979999999999999E-4</v>
      </c>
      <c r="H76" s="15">
        <v>0.282192</v>
      </c>
      <c r="I76" s="5">
        <f t="shared" si="0"/>
        <v>0.28218490609344604</v>
      </c>
      <c r="J76" s="2">
        <f t="shared" si="1"/>
        <v>-20.969994872429567</v>
      </c>
      <c r="K76" s="2">
        <f t="shared" si="2"/>
        <v>0.40354627603766957</v>
      </c>
      <c r="L76" s="10">
        <f t="shared" si="3"/>
        <v>1470.5030578897058</v>
      </c>
      <c r="M76" s="10">
        <f t="shared" si="4"/>
        <v>1783.1055501416868</v>
      </c>
      <c r="O76" s="13" t="s">
        <v>965</v>
      </c>
    </row>
    <row r="77" spans="1:15" x14ac:dyDescent="0.2">
      <c r="A77" s="1" t="s">
        <v>1114</v>
      </c>
      <c r="B77" s="13" t="s">
        <v>398</v>
      </c>
      <c r="C77" s="13" t="s">
        <v>4</v>
      </c>
      <c r="D77" s="13" t="s">
        <v>446</v>
      </c>
      <c r="E77" s="13" t="s">
        <v>435</v>
      </c>
      <c r="F77" s="32">
        <v>966</v>
      </c>
      <c r="G77" s="15">
        <v>4.9600000000000002E-4</v>
      </c>
      <c r="H77" s="15">
        <v>0.28217599999999998</v>
      </c>
      <c r="I77" s="5">
        <f t="shared" si="0"/>
        <v>0.28216697337698621</v>
      </c>
      <c r="J77" s="2">
        <f t="shared" si="1"/>
        <v>-21.535795745886155</v>
      </c>
      <c r="K77" s="2">
        <f t="shared" si="2"/>
        <v>-0.23197460905177714</v>
      </c>
      <c r="L77" s="10">
        <f t="shared" si="3"/>
        <v>1496.5579530478462</v>
      </c>
      <c r="M77" s="10">
        <f t="shared" si="4"/>
        <v>1822.7942687445475</v>
      </c>
      <c r="O77" s="13" t="s">
        <v>965</v>
      </c>
    </row>
    <row r="78" spans="1:15" x14ac:dyDescent="0.2">
      <c r="A78" s="1" t="s">
        <v>1114</v>
      </c>
      <c r="B78" s="13" t="s">
        <v>398</v>
      </c>
      <c r="C78" s="13" t="s">
        <v>4</v>
      </c>
      <c r="D78" s="13" t="s">
        <v>447</v>
      </c>
      <c r="E78" s="13" t="s">
        <v>435</v>
      </c>
      <c r="F78" s="32">
        <v>966</v>
      </c>
      <c r="G78" s="15">
        <v>6.3199999999999997E-4</v>
      </c>
      <c r="H78" s="15">
        <v>0.282163</v>
      </c>
      <c r="I78" s="5">
        <f t="shared" si="0"/>
        <v>0.2821514983351921</v>
      </c>
      <c r="J78" s="2">
        <f t="shared" si="1"/>
        <v>-21.9955089555679</v>
      </c>
      <c r="K78" s="2">
        <f t="shared" si="2"/>
        <v>-0.78039750302849598</v>
      </c>
      <c r="L78" s="10">
        <f t="shared" si="3"/>
        <v>1519.7956838361033</v>
      </c>
      <c r="M78" s="10">
        <f t="shared" si="4"/>
        <v>1857.0200341499474</v>
      </c>
      <c r="O78" s="13" t="s">
        <v>965</v>
      </c>
    </row>
    <row r="79" spans="1:15" x14ac:dyDescent="0.2">
      <c r="A79" s="1" t="s">
        <v>1114</v>
      </c>
      <c r="B79" s="13" t="s">
        <v>398</v>
      </c>
      <c r="C79" s="13" t="s">
        <v>4</v>
      </c>
      <c r="D79" s="13" t="s">
        <v>448</v>
      </c>
      <c r="E79" s="13" t="s">
        <v>435</v>
      </c>
      <c r="F79" s="32">
        <v>966</v>
      </c>
      <c r="G79" s="15">
        <v>8.5999999999999998E-4</v>
      </c>
      <c r="H79" s="15">
        <v>0.282169</v>
      </c>
      <c r="I79" s="5">
        <f t="shared" si="0"/>
        <v>0.28215334900041966</v>
      </c>
      <c r="J79" s="2">
        <f t="shared" si="1"/>
        <v>-21.783333628021538</v>
      </c>
      <c r="K79" s="2">
        <f t="shared" si="2"/>
        <v>-0.71481143267160263</v>
      </c>
      <c r="L79" s="10">
        <f t="shared" si="3"/>
        <v>1520.5751915534497</v>
      </c>
      <c r="M79" s="10">
        <f t="shared" si="4"/>
        <v>1852.9281150001775</v>
      </c>
      <c r="O79" s="13" t="s">
        <v>965</v>
      </c>
    </row>
    <row r="80" spans="1:15" x14ac:dyDescent="0.2">
      <c r="A80" s="1" t="s">
        <v>1114</v>
      </c>
      <c r="B80" s="13" t="s">
        <v>398</v>
      </c>
      <c r="C80" s="13" t="s">
        <v>4</v>
      </c>
      <c r="D80" s="13" t="s">
        <v>449</v>
      </c>
      <c r="E80" s="13" t="s">
        <v>435</v>
      </c>
      <c r="F80" s="32">
        <v>966</v>
      </c>
      <c r="G80" s="15">
        <v>4.3229999999999999E-4</v>
      </c>
      <c r="H80" s="15">
        <v>0.28219</v>
      </c>
      <c r="I80" s="5">
        <f t="shared" si="0"/>
        <v>0.28218213264288539</v>
      </c>
      <c r="J80" s="2">
        <f t="shared" si="1"/>
        <v>-21.040719981612057</v>
      </c>
      <c r="K80" s="2">
        <f t="shared" si="2"/>
        <v>0.30525744405762723</v>
      </c>
      <c r="L80" s="10">
        <f t="shared" si="3"/>
        <v>1474.8715669866767</v>
      </c>
      <c r="M80" s="10">
        <f t="shared" si="4"/>
        <v>1789.245678422237</v>
      </c>
      <c r="O80" s="13" t="s">
        <v>965</v>
      </c>
    </row>
    <row r="81" spans="1:15" x14ac:dyDescent="0.2">
      <c r="A81" s="1" t="s">
        <v>1114</v>
      </c>
      <c r="B81" s="13" t="s">
        <v>398</v>
      </c>
      <c r="C81" s="13" t="s">
        <v>4</v>
      </c>
      <c r="D81" s="13" t="s">
        <v>450</v>
      </c>
      <c r="E81" s="13" t="s">
        <v>435</v>
      </c>
      <c r="F81" s="32">
        <v>966</v>
      </c>
      <c r="G81" s="15">
        <v>3.1960000000000002E-4</v>
      </c>
      <c r="H81" s="15">
        <v>0.28220299999999998</v>
      </c>
      <c r="I81" s="5">
        <f t="shared" si="0"/>
        <v>0.28219718365178387</v>
      </c>
      <c r="J81" s="2">
        <f t="shared" si="1"/>
        <v>-20.581006771930312</v>
      </c>
      <c r="K81" s="2">
        <f t="shared" si="2"/>
        <v>0.83865295711804677</v>
      </c>
      <c r="L81" s="10">
        <f t="shared" si="3"/>
        <v>1452.7731527767448</v>
      </c>
      <c r="M81" s="10">
        <f t="shared" si="4"/>
        <v>1755.9158673036814</v>
      </c>
      <c r="O81" s="13" t="s">
        <v>965</v>
      </c>
    </row>
    <row r="82" spans="1:15" x14ac:dyDescent="0.2">
      <c r="A82" s="1" t="s">
        <v>1114</v>
      </c>
      <c r="B82" s="13" t="s">
        <v>398</v>
      </c>
      <c r="C82" s="13" t="s">
        <v>4</v>
      </c>
      <c r="D82" s="13" t="s">
        <v>451</v>
      </c>
      <c r="E82" s="13" t="s">
        <v>435</v>
      </c>
      <c r="F82" s="32">
        <v>966</v>
      </c>
      <c r="G82" s="15">
        <v>6.7900000000000002E-4</v>
      </c>
      <c r="H82" s="15">
        <v>0.28217300000000001</v>
      </c>
      <c r="I82" s="5">
        <f t="shared" si="0"/>
        <v>0.28216064298986621</v>
      </c>
      <c r="J82" s="2">
        <f t="shared" si="1"/>
        <v>-21.64188340965767</v>
      </c>
      <c r="K82" s="2">
        <f t="shared" si="2"/>
        <v>-0.45631837952586629</v>
      </c>
      <c r="L82" s="10">
        <f t="shared" si="3"/>
        <v>1507.8591516012125</v>
      </c>
      <c r="M82" s="10">
        <f t="shared" si="4"/>
        <v>1836.7976720894021</v>
      </c>
      <c r="O82" s="13" t="s">
        <v>965</v>
      </c>
    </row>
    <row r="83" spans="1:15" x14ac:dyDescent="0.2">
      <c r="A83" s="1" t="s">
        <v>1114</v>
      </c>
      <c r="B83" s="13" t="s">
        <v>398</v>
      </c>
      <c r="C83" s="13" t="s">
        <v>4</v>
      </c>
      <c r="D83" s="13" t="s">
        <v>452</v>
      </c>
      <c r="E83" s="13" t="s">
        <v>435</v>
      </c>
      <c r="F83" s="32">
        <v>966</v>
      </c>
      <c r="G83" s="15">
        <v>5.6360000000000004E-4</v>
      </c>
      <c r="H83" s="15">
        <v>0.28218799999999999</v>
      </c>
      <c r="I83" s="5">
        <f t="shared" si="0"/>
        <v>0.28217774313562388</v>
      </c>
      <c r="J83" s="2">
        <f t="shared" si="1"/>
        <v>-21.111445090793435</v>
      </c>
      <c r="K83" s="2">
        <f t="shared" si="2"/>
        <v>0.14969687708088486</v>
      </c>
      <c r="L83" s="10">
        <f t="shared" si="3"/>
        <v>1482.6736173533966</v>
      </c>
      <c r="M83" s="10">
        <f t="shared" si="4"/>
        <v>1798.9621481649281</v>
      </c>
      <c r="O83" s="13" t="s">
        <v>965</v>
      </c>
    </row>
    <row r="84" spans="1:15" x14ac:dyDescent="0.2">
      <c r="A84" s="1" t="s">
        <v>1114</v>
      </c>
      <c r="B84" s="13" t="s">
        <v>398</v>
      </c>
      <c r="C84" s="13" t="s">
        <v>4</v>
      </c>
      <c r="D84" s="13" t="s">
        <v>453</v>
      </c>
      <c r="E84" s="13" t="s">
        <v>435</v>
      </c>
      <c r="F84" s="32">
        <v>966</v>
      </c>
      <c r="G84" s="15">
        <v>8.1789999999999999E-4</v>
      </c>
      <c r="H84" s="15">
        <v>0.28217500000000001</v>
      </c>
      <c r="I84" s="5">
        <f t="shared" si="0"/>
        <v>0.28216011517144562</v>
      </c>
      <c r="J84" s="2">
        <f t="shared" si="1"/>
        <v>-21.571158300475179</v>
      </c>
      <c r="K84" s="2">
        <f t="shared" si="2"/>
        <v>-0.47502383503039702</v>
      </c>
      <c r="L84" s="10">
        <f t="shared" si="3"/>
        <v>1510.5830113342442</v>
      </c>
      <c r="M84" s="10">
        <f t="shared" si="4"/>
        <v>1837.9650900441911</v>
      </c>
      <c r="O84" s="13" t="s">
        <v>965</v>
      </c>
    </row>
    <row r="85" spans="1:15" x14ac:dyDescent="0.2">
      <c r="A85" s="1" t="s">
        <v>1114</v>
      </c>
      <c r="B85" s="13" t="s">
        <v>398</v>
      </c>
      <c r="C85" s="13" t="s">
        <v>4</v>
      </c>
      <c r="D85" s="13" t="s">
        <v>454</v>
      </c>
      <c r="E85" s="13" t="s">
        <v>435</v>
      </c>
      <c r="F85" s="32">
        <v>966</v>
      </c>
      <c r="G85" s="15">
        <v>6.5200000000000002E-4</v>
      </c>
      <c r="H85" s="15">
        <v>0.28218100000000002</v>
      </c>
      <c r="I85" s="5">
        <f t="shared" si="0"/>
        <v>0.2821691343584577</v>
      </c>
      <c r="J85" s="2">
        <f t="shared" si="1"/>
        <v>-21.35898297292993</v>
      </c>
      <c r="K85" s="2">
        <f t="shared" si="2"/>
        <v>-0.15539118341734159</v>
      </c>
      <c r="L85" s="10">
        <f t="shared" si="3"/>
        <v>1495.7579455189355</v>
      </c>
      <c r="M85" s="10">
        <f t="shared" si="4"/>
        <v>1818.0131390085262</v>
      </c>
      <c r="O85" s="13" t="s">
        <v>965</v>
      </c>
    </row>
    <row r="86" spans="1:15" x14ac:dyDescent="0.2">
      <c r="A86" s="1" t="s">
        <v>1114</v>
      </c>
      <c r="B86" s="13" t="s">
        <v>398</v>
      </c>
      <c r="C86" s="13" t="s">
        <v>4</v>
      </c>
      <c r="D86" s="13" t="s">
        <v>455</v>
      </c>
      <c r="E86" s="13" t="s">
        <v>435</v>
      </c>
      <c r="F86" s="32">
        <v>966</v>
      </c>
      <c r="G86" s="15">
        <v>5.1889999999999998E-4</v>
      </c>
      <c r="H86" s="15">
        <v>0.28220699999999999</v>
      </c>
      <c r="I86" s="5">
        <f t="shared" si="0"/>
        <v>0.28219755662362528</v>
      </c>
      <c r="J86" s="2">
        <f t="shared" si="1"/>
        <v>-20.43955655356644</v>
      </c>
      <c r="K86" s="2">
        <f t="shared" si="2"/>
        <v>0.85187077580650694</v>
      </c>
      <c r="L86" s="10">
        <f t="shared" si="3"/>
        <v>1454.8092714769223</v>
      </c>
      <c r="M86" s="10">
        <f t="shared" si="4"/>
        <v>1755.0896738207443</v>
      </c>
      <c r="O86" s="13" t="s">
        <v>965</v>
      </c>
    </row>
    <row r="87" spans="1:15" x14ac:dyDescent="0.2">
      <c r="A87" s="1" t="s">
        <v>1114</v>
      </c>
      <c r="B87" s="13" t="s">
        <v>398</v>
      </c>
      <c r="C87" s="13" t="s">
        <v>4</v>
      </c>
      <c r="D87" s="13" t="s">
        <v>456</v>
      </c>
      <c r="E87" s="13" t="s">
        <v>435</v>
      </c>
      <c r="F87" s="32">
        <v>966</v>
      </c>
      <c r="G87" s="15">
        <v>3.4558000000000001E-4</v>
      </c>
      <c r="H87" s="15">
        <v>0.28219699999999998</v>
      </c>
      <c r="I87" s="5">
        <f t="shared" si="0"/>
        <v>0.28219071084600583</v>
      </c>
      <c r="J87" s="2">
        <f t="shared" si="1"/>
        <v>-20.793182099475558</v>
      </c>
      <c r="K87" s="2">
        <f t="shared" si="2"/>
        <v>0.60926198524269282</v>
      </c>
      <c r="L87" s="10">
        <f t="shared" si="3"/>
        <v>1461.9699144874105</v>
      </c>
      <c r="M87" s="10">
        <f t="shared" si="4"/>
        <v>1770.2521588363456</v>
      </c>
      <c r="O87" s="13" t="s">
        <v>965</v>
      </c>
    </row>
    <row r="88" spans="1:15" x14ac:dyDescent="0.2">
      <c r="A88" s="1" t="s">
        <v>1114</v>
      </c>
      <c r="B88" s="13" t="s">
        <v>398</v>
      </c>
      <c r="C88" s="13" t="s">
        <v>4</v>
      </c>
      <c r="D88" s="13" t="s">
        <v>457</v>
      </c>
      <c r="E88" s="13" t="s">
        <v>435</v>
      </c>
      <c r="F88" s="32">
        <v>966</v>
      </c>
      <c r="G88" s="15">
        <v>1.176E-3</v>
      </c>
      <c r="H88" s="15">
        <v>0.28218399999999999</v>
      </c>
      <c r="I88" s="5">
        <f t="shared" si="0"/>
        <v>0.2821625981680157</v>
      </c>
      <c r="J88" s="2">
        <f t="shared" si="1"/>
        <v>-21.252895309157303</v>
      </c>
      <c r="K88" s="2">
        <f t="shared" si="2"/>
        <v>-0.38702845622573534</v>
      </c>
      <c r="L88" s="10">
        <f t="shared" si="3"/>
        <v>1512.3219575177297</v>
      </c>
      <c r="M88" s="10">
        <f t="shared" si="4"/>
        <v>1832.4730274566982</v>
      </c>
      <c r="O88" s="13" t="s">
        <v>965</v>
      </c>
    </row>
    <row r="89" spans="1:15" x14ac:dyDescent="0.2">
      <c r="A89" s="1" t="s">
        <v>1114</v>
      </c>
      <c r="B89" s="13" t="s">
        <v>398</v>
      </c>
      <c r="C89" s="13" t="s">
        <v>4</v>
      </c>
      <c r="D89" s="13" t="s">
        <v>458</v>
      </c>
      <c r="E89" s="13" t="s">
        <v>435</v>
      </c>
      <c r="F89" s="32">
        <v>966</v>
      </c>
      <c r="G89" s="15">
        <v>3.9100000000000002E-4</v>
      </c>
      <c r="H89" s="15">
        <v>0.28219699999999998</v>
      </c>
      <c r="I89" s="5">
        <f t="shared" si="0"/>
        <v>0.28218988425484193</v>
      </c>
      <c r="J89" s="2">
        <f t="shared" si="1"/>
        <v>-20.793182099475558</v>
      </c>
      <c r="K89" s="2">
        <f t="shared" si="2"/>
        <v>0.57996826673401003</v>
      </c>
      <c r="L89" s="10">
        <f t="shared" si="3"/>
        <v>1463.6932847196081</v>
      </c>
      <c r="M89" s="10">
        <f t="shared" si="4"/>
        <v>1772.0826577074356</v>
      </c>
      <c r="O89" s="13" t="s">
        <v>965</v>
      </c>
    </row>
    <row r="90" spans="1:15" x14ac:dyDescent="0.2">
      <c r="A90" s="1" t="s">
        <v>1114</v>
      </c>
      <c r="B90" s="13" t="s">
        <v>398</v>
      </c>
      <c r="C90" s="13" t="s">
        <v>4</v>
      </c>
      <c r="D90" s="13" t="s">
        <v>459</v>
      </c>
      <c r="E90" s="13" t="s">
        <v>435</v>
      </c>
      <c r="F90" s="32">
        <v>966</v>
      </c>
      <c r="G90" s="15">
        <v>5.9999999999999995E-4</v>
      </c>
      <c r="H90" s="15">
        <v>0.28218700000000002</v>
      </c>
      <c r="I90" s="5">
        <f t="shared" si="0"/>
        <v>0.28217608069796724</v>
      </c>
      <c r="J90" s="2">
        <f t="shared" si="1"/>
        <v>-21.146807645383568</v>
      </c>
      <c r="K90" s="2">
        <f t="shared" si="2"/>
        <v>9.078143873519906E-2</v>
      </c>
      <c r="L90" s="10">
        <f t="shared" si="3"/>
        <v>1485.4600187378762</v>
      </c>
      <c r="M90" s="10">
        <f t="shared" si="4"/>
        <v>1802.6416056578373</v>
      </c>
      <c r="O90" s="13" t="s">
        <v>965</v>
      </c>
    </row>
    <row r="91" spans="1:15" x14ac:dyDescent="0.2">
      <c r="A91" s="1" t="s">
        <v>1114</v>
      </c>
      <c r="B91" s="13" t="s">
        <v>398</v>
      </c>
      <c r="C91" s="13" t="s">
        <v>4</v>
      </c>
      <c r="D91" s="13" t="s">
        <v>460</v>
      </c>
      <c r="E91" s="13" t="s">
        <v>435</v>
      </c>
      <c r="F91" s="32">
        <v>966</v>
      </c>
      <c r="G91" s="15">
        <v>8.9030000000000001E-4</v>
      </c>
      <c r="H91" s="15">
        <v>0.28221099999999999</v>
      </c>
      <c r="I91" s="5">
        <f t="shared" si="0"/>
        <v>0.28219479757566701</v>
      </c>
      <c r="J91" s="2">
        <f t="shared" si="1"/>
        <v>-20.298106335202569</v>
      </c>
      <c r="K91" s="2">
        <f t="shared" si="2"/>
        <v>0.75409236033996407</v>
      </c>
      <c r="L91" s="10">
        <f t="shared" si="3"/>
        <v>1463.4606752948773</v>
      </c>
      <c r="M91" s="10">
        <f t="shared" si="4"/>
        <v>1761.2011136799272</v>
      </c>
      <c r="O91" s="13" t="s">
        <v>965</v>
      </c>
    </row>
    <row r="92" spans="1:15" x14ac:dyDescent="0.2">
      <c r="A92" s="1" t="s">
        <v>1114</v>
      </c>
      <c r="B92" s="13" t="s">
        <v>398</v>
      </c>
      <c r="C92" s="13" t="s">
        <v>4</v>
      </c>
      <c r="D92" s="13" t="s">
        <v>461</v>
      </c>
      <c r="E92" s="13" t="s">
        <v>435</v>
      </c>
      <c r="F92" s="32">
        <v>966</v>
      </c>
      <c r="G92" s="15">
        <v>4.5689999999999999E-4</v>
      </c>
      <c r="H92" s="15">
        <v>0.28218900000000002</v>
      </c>
      <c r="I92" s="5">
        <f t="shared" si="0"/>
        <v>0.28218068495150206</v>
      </c>
      <c r="J92" s="2">
        <f t="shared" si="1"/>
        <v>-21.07608253620219</v>
      </c>
      <c r="K92" s="2">
        <f t="shared" si="2"/>
        <v>0.25395243896664255</v>
      </c>
      <c r="L92" s="10">
        <f t="shared" si="3"/>
        <v>1477.1879850187584</v>
      </c>
      <c r="M92" s="10">
        <f t="shared" si="4"/>
        <v>1792.450435535724</v>
      </c>
      <c r="O92" s="13" t="s">
        <v>965</v>
      </c>
    </row>
    <row r="93" spans="1:15" x14ac:dyDescent="0.2">
      <c r="A93" s="1" t="s">
        <v>1114</v>
      </c>
      <c r="B93" s="13" t="s">
        <v>398</v>
      </c>
      <c r="C93" s="13" t="s">
        <v>4</v>
      </c>
      <c r="D93" s="13" t="s">
        <v>462</v>
      </c>
      <c r="E93" s="13" t="s">
        <v>435</v>
      </c>
      <c r="F93" s="32">
        <v>966</v>
      </c>
      <c r="G93" s="15">
        <v>9.8590000000000006E-4</v>
      </c>
      <c r="H93" s="15">
        <v>0.282194</v>
      </c>
      <c r="I93" s="5">
        <f t="shared" si="0"/>
        <v>0.28217605776687643</v>
      </c>
      <c r="J93" s="2">
        <f t="shared" si="1"/>
        <v>-20.899269763248185</v>
      </c>
      <c r="K93" s="2">
        <f t="shared" si="2"/>
        <v>8.9968779528604159E-2</v>
      </c>
      <c r="L93" s="10">
        <f t="shared" si="3"/>
        <v>1490.8236459309494</v>
      </c>
      <c r="M93" s="10">
        <f t="shared" si="4"/>
        <v>1802.6923570562972</v>
      </c>
      <c r="O93" s="13" t="s">
        <v>965</v>
      </c>
    </row>
    <row r="94" spans="1:15" x14ac:dyDescent="0.2">
      <c r="A94" s="1" t="s">
        <v>1114</v>
      </c>
      <c r="B94" s="13" t="s">
        <v>398</v>
      </c>
      <c r="C94" s="13" t="s">
        <v>4</v>
      </c>
      <c r="D94" s="13" t="s">
        <v>463</v>
      </c>
      <c r="E94" s="13" t="s">
        <v>435</v>
      </c>
      <c r="F94" s="32">
        <v>966</v>
      </c>
      <c r="G94" s="15">
        <v>8.0210000000000004E-4</v>
      </c>
      <c r="H94" s="15">
        <v>0.28217900000000001</v>
      </c>
      <c r="I94" s="5">
        <f t="shared" si="0"/>
        <v>0.28216440271306586</v>
      </c>
      <c r="J94" s="2">
        <f t="shared" si="1"/>
        <v>-21.429708082111311</v>
      </c>
      <c r="K94" s="2">
        <f t="shared" si="2"/>
        <v>-0.32307684744270482</v>
      </c>
      <c r="L94" s="10">
        <f t="shared" si="3"/>
        <v>1504.4167980015563</v>
      </c>
      <c r="M94" s="10">
        <f t="shared" si="4"/>
        <v>1828.4812572200954</v>
      </c>
      <c r="O94" s="13" t="s">
        <v>965</v>
      </c>
    </row>
    <row r="95" spans="1:15" x14ac:dyDescent="0.2">
      <c r="A95" s="1" t="s">
        <v>1114</v>
      </c>
      <c r="B95" s="13" t="s">
        <v>398</v>
      </c>
      <c r="C95" s="13" t="s">
        <v>4</v>
      </c>
      <c r="D95" s="13" t="s">
        <v>464</v>
      </c>
      <c r="E95" s="13" t="s">
        <v>435</v>
      </c>
      <c r="F95" s="32">
        <v>966</v>
      </c>
      <c r="G95" s="15">
        <v>7.1199999999999996E-4</v>
      </c>
      <c r="H95" s="15">
        <v>0.282165</v>
      </c>
      <c r="I95" s="5">
        <f t="shared" si="0"/>
        <v>0.28215204242825442</v>
      </c>
      <c r="J95" s="2">
        <f t="shared" si="1"/>
        <v>-21.924783846385409</v>
      </c>
      <c r="K95" s="2">
        <f t="shared" si="2"/>
        <v>-0.76111528745870238</v>
      </c>
      <c r="L95" s="10">
        <f t="shared" si="3"/>
        <v>1520.2135355404546</v>
      </c>
      <c r="M95" s="10">
        <f t="shared" si="4"/>
        <v>1855.8170479223136</v>
      </c>
      <c r="O95" s="13" t="s">
        <v>965</v>
      </c>
    </row>
    <row r="96" spans="1:15" x14ac:dyDescent="0.2">
      <c r="A96" s="1" t="s">
        <v>1114</v>
      </c>
      <c r="B96" s="13" t="s">
        <v>398</v>
      </c>
      <c r="C96" s="13" t="s">
        <v>4</v>
      </c>
      <c r="D96" s="13" t="s">
        <v>465</v>
      </c>
      <c r="E96" s="13" t="s">
        <v>435</v>
      </c>
      <c r="F96" s="32">
        <v>966</v>
      </c>
      <c r="G96" s="15">
        <v>6.6439999999999999E-4</v>
      </c>
      <c r="H96" s="15">
        <v>0.28218599999999999</v>
      </c>
      <c r="I96" s="5">
        <f t="shared" si="0"/>
        <v>0.28217390869288234</v>
      </c>
      <c r="J96" s="2">
        <f t="shared" si="1"/>
        <v>-21.182170199975925</v>
      </c>
      <c r="K96" s="2">
        <f t="shared" si="2"/>
        <v>1.3807345207172972E-2</v>
      </c>
      <c r="L96" s="10">
        <f t="shared" si="3"/>
        <v>1489.3407246682455</v>
      </c>
      <c r="M96" s="10">
        <f t="shared" si="4"/>
        <v>1807.4485030863702</v>
      </c>
      <c r="O96" s="13" t="s">
        <v>965</v>
      </c>
    </row>
    <row r="97" spans="1:15" x14ac:dyDescent="0.2">
      <c r="A97" s="1" t="s">
        <v>1114</v>
      </c>
      <c r="B97" s="13" t="s">
        <v>398</v>
      </c>
      <c r="C97" s="13" t="s">
        <v>4</v>
      </c>
      <c r="D97" s="13" t="s">
        <v>466</v>
      </c>
      <c r="E97" s="13" t="s">
        <v>435</v>
      </c>
      <c r="F97" s="32">
        <v>966</v>
      </c>
      <c r="G97" s="15">
        <v>3.2000000000000003E-4</v>
      </c>
      <c r="H97" s="15">
        <v>0.28217700000000001</v>
      </c>
      <c r="I97" s="5">
        <f t="shared" si="0"/>
        <v>0.2821711763722492</v>
      </c>
      <c r="J97" s="2">
        <f t="shared" si="1"/>
        <v>-21.500433191293801</v>
      </c>
      <c r="K97" s="2">
        <f t="shared" si="2"/>
        <v>-8.3023875594445684E-2</v>
      </c>
      <c r="L97" s="10">
        <f t="shared" si="3"/>
        <v>1488.3683947689121</v>
      </c>
      <c r="M97" s="10">
        <f t="shared" si="4"/>
        <v>1813.4948307463362</v>
      </c>
      <c r="O97" s="13" t="s">
        <v>965</v>
      </c>
    </row>
    <row r="98" spans="1:15" x14ac:dyDescent="0.2">
      <c r="A98" s="1" t="s">
        <v>1114</v>
      </c>
      <c r="B98" s="13" t="s">
        <v>398</v>
      </c>
      <c r="C98" s="13" t="s">
        <v>4</v>
      </c>
      <c r="D98" s="13" t="s">
        <v>467</v>
      </c>
      <c r="E98" s="13" t="s">
        <v>435</v>
      </c>
      <c r="F98" s="32">
        <v>966</v>
      </c>
      <c r="G98" s="15">
        <v>3.6929999999999998E-4</v>
      </c>
      <c r="H98" s="15">
        <v>0.28219100000000003</v>
      </c>
      <c r="I98" s="5">
        <f t="shared" si="0"/>
        <v>0.28218427916959882</v>
      </c>
      <c r="J98" s="2">
        <f t="shared" si="1"/>
        <v>-21.0053574270197</v>
      </c>
      <c r="K98" s="2">
        <f t="shared" si="2"/>
        <v>0.38132860482376074</v>
      </c>
      <c r="L98" s="10">
        <f t="shared" si="3"/>
        <v>1471.0914240166837</v>
      </c>
      <c r="M98" s="10">
        <f t="shared" si="4"/>
        <v>1784.4935552742393</v>
      </c>
      <c r="O98" s="13" t="s">
        <v>965</v>
      </c>
    </row>
    <row r="99" spans="1:15" x14ac:dyDescent="0.2">
      <c r="A99" s="1" t="s">
        <v>1114</v>
      </c>
      <c r="B99" s="13" t="s">
        <v>398</v>
      </c>
      <c r="C99" s="13" t="s">
        <v>4</v>
      </c>
      <c r="D99" s="13" t="s">
        <v>468</v>
      </c>
      <c r="E99" s="13" t="s">
        <v>435</v>
      </c>
      <c r="F99" s="32">
        <v>966</v>
      </c>
      <c r="G99" s="15">
        <v>3.6660000000000002E-4</v>
      </c>
      <c r="H99" s="15">
        <v>0.28221200000000002</v>
      </c>
      <c r="I99" s="5">
        <f t="shared" si="0"/>
        <v>0.282205328306458</v>
      </c>
      <c r="J99" s="2">
        <f t="shared" si="1"/>
        <v>-20.262743780610215</v>
      </c>
      <c r="K99" s="2">
        <f t="shared" si="2"/>
        <v>1.1272928940098126</v>
      </c>
      <c r="L99" s="10">
        <f t="shared" si="3"/>
        <v>1442.2078467202075</v>
      </c>
      <c r="M99" s="10">
        <f t="shared" si="4"/>
        <v>1737.8712282437925</v>
      </c>
      <c r="O99" s="13" t="s">
        <v>965</v>
      </c>
    </row>
    <row r="100" spans="1:15" x14ac:dyDescent="0.2">
      <c r="A100" s="1" t="s">
        <v>1114</v>
      </c>
      <c r="B100" s="13" t="s">
        <v>398</v>
      </c>
      <c r="C100" s="13" t="s">
        <v>4</v>
      </c>
      <c r="D100" s="13" t="s">
        <v>469</v>
      </c>
      <c r="E100" s="13" t="s">
        <v>435</v>
      </c>
      <c r="F100" s="32">
        <v>966</v>
      </c>
      <c r="G100" s="15">
        <v>4.75E-4</v>
      </c>
      <c r="H100" s="15">
        <v>0.28219</v>
      </c>
      <c r="I100" s="5">
        <f t="shared" si="0"/>
        <v>0.28218135555255736</v>
      </c>
      <c r="J100" s="2">
        <f t="shared" si="1"/>
        <v>-21.040719981612057</v>
      </c>
      <c r="K100" s="2">
        <f t="shared" si="2"/>
        <v>0.2777179949076114</v>
      </c>
      <c r="L100" s="10">
        <f t="shared" si="3"/>
        <v>1476.5094551134173</v>
      </c>
      <c r="M100" s="10">
        <f t="shared" si="4"/>
        <v>1790.9659485687173</v>
      </c>
      <c r="O100" s="13" t="s">
        <v>965</v>
      </c>
    </row>
    <row r="101" spans="1:15" x14ac:dyDescent="0.2">
      <c r="A101" s="1" t="s">
        <v>1114</v>
      </c>
      <c r="B101" s="13" t="s">
        <v>398</v>
      </c>
      <c r="C101" s="13" t="s">
        <v>4</v>
      </c>
      <c r="D101" s="1" t="s">
        <v>8</v>
      </c>
      <c r="E101" s="1" t="s">
        <v>135</v>
      </c>
      <c r="F101" s="33">
        <v>958.6</v>
      </c>
      <c r="G101" s="5">
        <v>3.5555609466093299E-4</v>
      </c>
      <c r="H101" s="5">
        <v>0.28220823516812699</v>
      </c>
      <c r="I101" s="5">
        <f t="shared" ref="I101:I110" si="5">H101-(G101*(EXP((F101*1000000)*1.867*10^-11)-1))</f>
        <v>0.28220181447425891</v>
      </c>
      <c r="J101" s="2">
        <f t="shared" ref="J101:J110" si="6">10000*((H101/0.282785)-1)</f>
        <v>-20.395877853246482</v>
      </c>
      <c r="K101" s="2">
        <f t="shared" ref="K101:K110" si="7">((I101/(0.282785-(0.0336*(EXP((F101*1000000)*1.867*10^-11)-1))))-1)*(10^4)</f>
        <v>0.83525662224470665</v>
      </c>
      <c r="L101" s="10">
        <f t="shared" ref="L101:L110" si="8">((1/(1.867*10^-11))*(LN(((H101-0.28325)/(G101-0.0384))+1)))/1000000</f>
        <v>1446.9541667100175</v>
      </c>
      <c r="M101" s="10">
        <f t="shared" ref="M101:M110" si="9">((1/(1.867*(10^-11)))*(LN(1+(((0.28325)-((I101)+(0.015)*(EXP((1.867*(10^-11))*(F101*1000000))-1)))/(0.0384-0.015)))))/1000000</f>
        <v>1750.3314509853649</v>
      </c>
      <c r="N101" s="2"/>
      <c r="O101" s="13" t="s">
        <v>1113</v>
      </c>
    </row>
    <row r="102" spans="1:15" x14ac:dyDescent="0.2">
      <c r="A102" s="1" t="s">
        <v>1114</v>
      </c>
      <c r="B102" s="13" t="s">
        <v>398</v>
      </c>
      <c r="C102" s="13" t="s">
        <v>4</v>
      </c>
      <c r="D102" s="1" t="s">
        <v>9</v>
      </c>
      <c r="E102" s="1" t="s">
        <v>135</v>
      </c>
      <c r="F102" s="33">
        <v>958.6</v>
      </c>
      <c r="G102" s="5">
        <v>4.2175805362161501E-4</v>
      </c>
      <c r="H102" s="5">
        <v>0.28220512376483498</v>
      </c>
      <c r="I102" s="5">
        <f t="shared" si="5"/>
        <v>0.28219750758446471</v>
      </c>
      <c r="J102" s="2">
        <f t="shared" si="6"/>
        <v>-20.505905022014659</v>
      </c>
      <c r="K102" s="2">
        <f t="shared" si="7"/>
        <v>0.68262650758654786</v>
      </c>
      <c r="L102" s="10">
        <f t="shared" si="8"/>
        <v>1453.7133911700832</v>
      </c>
      <c r="M102" s="10">
        <f t="shared" si="9"/>
        <v>1759.871986016356</v>
      </c>
      <c r="N102" s="2"/>
      <c r="O102" s="13" t="s">
        <v>1113</v>
      </c>
    </row>
    <row r="103" spans="1:15" x14ac:dyDescent="0.2">
      <c r="A103" s="1" t="s">
        <v>1114</v>
      </c>
      <c r="B103" s="13" t="s">
        <v>398</v>
      </c>
      <c r="C103" s="13" t="s">
        <v>4</v>
      </c>
      <c r="D103" s="1" t="s">
        <v>10</v>
      </c>
      <c r="E103" s="1" t="s">
        <v>135</v>
      </c>
      <c r="F103" s="33">
        <v>958.6</v>
      </c>
      <c r="G103" s="5">
        <v>1.9750327186431E-4</v>
      </c>
      <c r="H103" s="5">
        <v>0.28219757545031898</v>
      </c>
      <c r="I103" s="5">
        <f t="shared" si="5"/>
        <v>0.28219400890184571</v>
      </c>
      <c r="J103" s="2">
        <f t="shared" si="6"/>
        <v>-20.772832706156265</v>
      </c>
      <c r="K103" s="2">
        <f t="shared" si="7"/>
        <v>0.55863811809553354</v>
      </c>
      <c r="L103" s="10">
        <f t="shared" si="8"/>
        <v>1455.5943433837451</v>
      </c>
      <c r="M103" s="10">
        <f t="shared" si="9"/>
        <v>1767.6209461242991</v>
      </c>
      <c r="N103" s="2"/>
      <c r="O103" s="13" t="s">
        <v>1113</v>
      </c>
    </row>
    <row r="104" spans="1:15" x14ac:dyDescent="0.2">
      <c r="A104" s="1" t="s">
        <v>1114</v>
      </c>
      <c r="B104" s="13" t="s">
        <v>398</v>
      </c>
      <c r="C104" s="13" t="s">
        <v>4</v>
      </c>
      <c r="D104" s="1" t="s">
        <v>11</v>
      </c>
      <c r="E104" s="1" t="s">
        <v>135</v>
      </c>
      <c r="F104" s="33">
        <v>958.6</v>
      </c>
      <c r="G104" s="5">
        <v>3.8150990821645298E-4</v>
      </c>
      <c r="H104" s="5">
        <v>0.28223368648210201</v>
      </c>
      <c r="I104" s="5">
        <f t="shared" si="5"/>
        <v>0.28222679710974957</v>
      </c>
      <c r="J104" s="2">
        <f t="shared" si="6"/>
        <v>-19.495854373393627</v>
      </c>
      <c r="K104" s="2">
        <f t="shared" si="7"/>
        <v>1.7206060743157892</v>
      </c>
      <c r="L104" s="10">
        <f t="shared" si="8"/>
        <v>1413.0169083417527</v>
      </c>
      <c r="M104" s="10">
        <f t="shared" si="9"/>
        <v>1694.9568794332358</v>
      </c>
      <c r="N104" s="2"/>
      <c r="O104" s="13" t="s">
        <v>1113</v>
      </c>
    </row>
    <row r="105" spans="1:15" x14ac:dyDescent="0.2">
      <c r="A105" s="1" t="s">
        <v>1114</v>
      </c>
      <c r="B105" s="13" t="s">
        <v>398</v>
      </c>
      <c r="C105" s="13" t="s">
        <v>4</v>
      </c>
      <c r="D105" s="1" t="s">
        <v>12</v>
      </c>
      <c r="E105" s="1" t="s">
        <v>135</v>
      </c>
      <c r="F105" s="33">
        <v>958.6</v>
      </c>
      <c r="G105" s="5">
        <v>3.2535973562714302E-4</v>
      </c>
      <c r="H105" s="5">
        <v>0.28226178446898198</v>
      </c>
      <c r="I105" s="5">
        <f t="shared" si="5"/>
        <v>0.28225590906622328</v>
      </c>
      <c r="J105" s="2">
        <f t="shared" si="6"/>
        <v>-18.502237778454944</v>
      </c>
      <c r="K105" s="2">
        <f t="shared" si="7"/>
        <v>2.7522928522127899</v>
      </c>
      <c r="L105" s="10">
        <f t="shared" si="8"/>
        <v>1372.4469823277134</v>
      </c>
      <c r="M105" s="10">
        <f t="shared" si="9"/>
        <v>1630.3572679831423</v>
      </c>
      <c r="N105" s="2"/>
      <c r="O105" s="13" t="s">
        <v>1113</v>
      </c>
    </row>
    <row r="106" spans="1:15" x14ac:dyDescent="0.2">
      <c r="A106" s="1" t="s">
        <v>1114</v>
      </c>
      <c r="B106" s="13" t="s">
        <v>398</v>
      </c>
      <c r="C106" s="13" t="s">
        <v>4</v>
      </c>
      <c r="D106" s="1" t="s">
        <v>13</v>
      </c>
      <c r="E106" s="1" t="s">
        <v>135</v>
      </c>
      <c r="F106" s="33">
        <v>958.6</v>
      </c>
      <c r="G106" s="5">
        <v>3.2980234681998102E-4</v>
      </c>
      <c r="H106" s="5">
        <v>0.282235367060995</v>
      </c>
      <c r="I106" s="5">
        <f t="shared" si="5"/>
        <v>0.28222941143278979</v>
      </c>
      <c r="J106" s="2">
        <f t="shared" si="6"/>
        <v>-19.43642481054497</v>
      </c>
      <c r="K106" s="2">
        <f t="shared" si="7"/>
        <v>1.8132540045989742</v>
      </c>
      <c r="L106" s="10">
        <f t="shared" si="8"/>
        <v>1408.8197698405888</v>
      </c>
      <c r="M106" s="10">
        <f t="shared" si="9"/>
        <v>1689.1588635699648</v>
      </c>
      <c r="N106" s="2"/>
      <c r="O106" s="13" t="s">
        <v>1113</v>
      </c>
    </row>
    <row r="107" spans="1:15" x14ac:dyDescent="0.2">
      <c r="A107" s="1" t="s">
        <v>1114</v>
      </c>
      <c r="B107" s="13" t="s">
        <v>398</v>
      </c>
      <c r="C107" s="13" t="s">
        <v>4</v>
      </c>
      <c r="D107" s="1" t="s">
        <v>14</v>
      </c>
      <c r="E107" s="1" t="s">
        <v>135</v>
      </c>
      <c r="F107" s="33">
        <v>958.6</v>
      </c>
      <c r="G107" s="5">
        <v>3.9763131000558703E-4</v>
      </c>
      <c r="H107" s="5">
        <v>0.28222668953722602</v>
      </c>
      <c r="I107" s="5">
        <f t="shared" si="5"/>
        <v>0.28221950904179299</v>
      </c>
      <c r="J107" s="2">
        <f t="shared" si="6"/>
        <v>-19.743284218540769</v>
      </c>
      <c r="K107" s="2">
        <f t="shared" si="7"/>
        <v>1.4623271999991694</v>
      </c>
      <c r="L107" s="10">
        <f t="shared" si="8"/>
        <v>1423.2125086719739</v>
      </c>
      <c r="M107" s="10">
        <f t="shared" si="9"/>
        <v>1711.1169606737078</v>
      </c>
      <c r="N107" s="2"/>
      <c r="O107" s="13" t="s">
        <v>1113</v>
      </c>
    </row>
    <row r="108" spans="1:15" x14ac:dyDescent="0.2">
      <c r="A108" s="1" t="s">
        <v>1114</v>
      </c>
      <c r="B108" s="13" t="s">
        <v>398</v>
      </c>
      <c r="C108" s="13" t="s">
        <v>4</v>
      </c>
      <c r="D108" s="1" t="s">
        <v>15</v>
      </c>
      <c r="E108" s="1" t="s">
        <v>135</v>
      </c>
      <c r="F108" s="33">
        <v>958.6</v>
      </c>
      <c r="G108" s="5">
        <v>3.3271183370975999E-4</v>
      </c>
      <c r="H108" s="5">
        <v>0.28223696389433001</v>
      </c>
      <c r="I108" s="5">
        <f t="shared" si="5"/>
        <v>0.2822309557261039</v>
      </c>
      <c r="J108" s="2">
        <f t="shared" si="6"/>
        <v>-19.379956704563828</v>
      </c>
      <c r="K108" s="2">
        <f t="shared" si="7"/>
        <v>1.8679815868827276</v>
      </c>
      <c r="L108" s="10">
        <f t="shared" si="8"/>
        <v>1406.7375337115745</v>
      </c>
      <c r="M108" s="10">
        <f t="shared" si="9"/>
        <v>1685.7336525513294</v>
      </c>
      <c r="N108" s="2"/>
      <c r="O108" s="13" t="s">
        <v>1113</v>
      </c>
    </row>
    <row r="109" spans="1:15" x14ac:dyDescent="0.2">
      <c r="A109" s="1" t="s">
        <v>1114</v>
      </c>
      <c r="B109" s="13" t="s">
        <v>398</v>
      </c>
      <c r="C109" s="13" t="s">
        <v>4</v>
      </c>
      <c r="D109" s="1" t="s">
        <v>16</v>
      </c>
      <c r="E109" s="1" t="s">
        <v>135</v>
      </c>
      <c r="F109" s="33">
        <v>958.6</v>
      </c>
      <c r="G109" s="5">
        <v>4.0249398423393602E-4</v>
      </c>
      <c r="H109" s="5">
        <v>0.28224060373096299</v>
      </c>
      <c r="I109" s="5">
        <f t="shared" si="5"/>
        <v>0.28223333542451201</v>
      </c>
      <c r="J109" s="2">
        <f t="shared" si="6"/>
        <v>-19.251242782927225</v>
      </c>
      <c r="K109" s="2">
        <f t="shared" si="7"/>
        <v>1.9523147503108795</v>
      </c>
      <c r="L109" s="10">
        <f t="shared" si="8"/>
        <v>1404.2895406181713</v>
      </c>
      <c r="M109" s="10">
        <f t="shared" si="9"/>
        <v>1680.4551012410627</v>
      </c>
      <c r="N109" s="2"/>
      <c r="O109" s="13" t="s">
        <v>1113</v>
      </c>
    </row>
    <row r="110" spans="1:15" x14ac:dyDescent="0.2">
      <c r="A110" s="1" t="s">
        <v>1114</v>
      </c>
      <c r="B110" s="13" t="s">
        <v>398</v>
      </c>
      <c r="C110" s="13" t="s">
        <v>4</v>
      </c>
      <c r="D110" s="1" t="s">
        <v>17</v>
      </c>
      <c r="E110" s="1" t="s">
        <v>135</v>
      </c>
      <c r="F110" s="33">
        <v>958.6</v>
      </c>
      <c r="G110" s="5">
        <v>2.5306707835196602E-4</v>
      </c>
      <c r="H110" s="5">
        <v>0.28223407683353602</v>
      </c>
      <c r="I110" s="5">
        <f t="shared" si="5"/>
        <v>0.2822295069041702</v>
      </c>
      <c r="J110" s="2">
        <f t="shared" si="6"/>
        <v>-19.482050549498588</v>
      </c>
      <c r="K110" s="2">
        <f t="shared" si="7"/>
        <v>1.8166373759953558</v>
      </c>
      <c r="L110" s="10">
        <f t="shared" si="8"/>
        <v>1407.787335598676</v>
      </c>
      <c r="M110" s="10">
        <f t="shared" si="9"/>
        <v>1688.9471163508194</v>
      </c>
      <c r="N110" s="2"/>
      <c r="O110" s="13" t="s">
        <v>1113</v>
      </c>
    </row>
    <row r="111" spans="1:15" x14ac:dyDescent="0.2">
      <c r="A111" s="1" t="s">
        <v>1114</v>
      </c>
      <c r="B111" s="13" t="s">
        <v>398</v>
      </c>
      <c r="C111" s="13" t="s">
        <v>4</v>
      </c>
      <c r="D111" s="1" t="s">
        <v>150</v>
      </c>
      <c r="E111" s="1" t="s">
        <v>135</v>
      </c>
      <c r="F111" s="33">
        <v>958.6</v>
      </c>
      <c r="G111" s="5">
        <v>2.3043671904424999E-4</v>
      </c>
      <c r="H111" s="5">
        <v>0.28219883924282857</v>
      </c>
      <c r="I111" s="5">
        <f t="shared" ref="I111:I268" si="10">H111-(G111*(EXP((F111*1000000)*1.867*10^-11)-1))</f>
        <v>0.28219467797643161</v>
      </c>
      <c r="J111" s="2">
        <f t="shared" ref="J111:J268" si="11">10000*((H111/0.282785)-1)</f>
        <v>-20.728141774544184</v>
      </c>
      <c r="K111" s="2">
        <f t="shared" ref="K111:K268" si="12">((I111/(0.282785-(0.0336*(EXP((F111*1000000)*1.867*10^-11)-1))))-1)*(10^4)</f>
        <v>0.58234918005606318</v>
      </c>
      <c r="L111" s="10">
        <f t="shared" ref="L111:L268" si="13">((1/(1.867*10^-11))*(LN(((H111-0.28325)/(G111-0.0384))+1)))/1000000</f>
        <v>1455.107459495259</v>
      </c>
      <c r="M111" s="10">
        <f t="shared" ref="M111:M268" si="14">((1/(1.867*(10^-11)))*(LN(1+(((0.28325)-((I111)+(0.015)*(EXP((1.867*(10^-11))*(F111*1000000))-1)))/(0.0384-0.015)))))/1000000</f>
        <v>1766.1391515371708</v>
      </c>
      <c r="N111" s="2">
        <v>7.7956429073881859</v>
      </c>
      <c r="O111" s="13" t="s">
        <v>1113</v>
      </c>
    </row>
    <row r="112" spans="1:15" x14ac:dyDescent="0.2">
      <c r="A112" s="1" t="s">
        <v>1114</v>
      </c>
      <c r="B112" s="13" t="s">
        <v>398</v>
      </c>
      <c r="C112" s="13" t="s">
        <v>4</v>
      </c>
      <c r="D112" s="1" t="s">
        <v>151</v>
      </c>
      <c r="E112" s="1" t="s">
        <v>135</v>
      </c>
      <c r="F112" s="33">
        <v>958.6</v>
      </c>
      <c r="G112" s="5">
        <v>3.3619838620352647E-4</v>
      </c>
      <c r="H112" s="5">
        <v>0.2821936216371056</v>
      </c>
      <c r="I112" s="5">
        <f t="shared" si="10"/>
        <v>0.28218755050810751</v>
      </c>
      <c r="J112" s="2">
        <f t="shared" si="11"/>
        <v>-20.912649641756651</v>
      </c>
      <c r="K112" s="2">
        <f t="shared" si="12"/>
        <v>0.32976173075516257</v>
      </c>
      <c r="L112" s="10">
        <f t="shared" si="13"/>
        <v>1466.2401795276608</v>
      </c>
      <c r="M112" s="10">
        <f t="shared" si="14"/>
        <v>1781.9221961867459</v>
      </c>
      <c r="N112" s="2">
        <v>7.9726826041763585</v>
      </c>
      <c r="O112" s="13" t="s">
        <v>1113</v>
      </c>
    </row>
    <row r="113" spans="1:15" x14ac:dyDescent="0.2">
      <c r="A113" s="1" t="s">
        <v>1114</v>
      </c>
      <c r="B113" s="13" t="s">
        <v>398</v>
      </c>
      <c r="C113" s="13" t="s">
        <v>4</v>
      </c>
      <c r="D113" s="1" t="s">
        <v>152</v>
      </c>
      <c r="E113" s="1" t="s">
        <v>135</v>
      </c>
      <c r="F113" s="33">
        <v>958.6</v>
      </c>
      <c r="G113" s="5">
        <v>2.2226497214798495E-4</v>
      </c>
      <c r="H113" s="5">
        <v>0.28220527186390493</v>
      </c>
      <c r="I113" s="5">
        <f t="shared" si="10"/>
        <v>0.28220125816433633</v>
      </c>
      <c r="J113" s="2">
        <f t="shared" si="11"/>
        <v>-20.500667860567923</v>
      </c>
      <c r="K113" s="2">
        <f t="shared" si="12"/>
        <v>0.81554178129827903</v>
      </c>
      <c r="L113" s="10">
        <f t="shared" si="13"/>
        <v>1446.0165803167424</v>
      </c>
      <c r="M113" s="10">
        <f t="shared" si="14"/>
        <v>1751.5638730370474</v>
      </c>
      <c r="N113" s="2">
        <v>7.958718909782033</v>
      </c>
      <c r="O113" s="13" t="s">
        <v>1113</v>
      </c>
    </row>
    <row r="114" spans="1:15" x14ac:dyDescent="0.2">
      <c r="A114" s="1" t="s">
        <v>1114</v>
      </c>
      <c r="B114" s="13" t="s">
        <v>398</v>
      </c>
      <c r="C114" s="13" t="s">
        <v>4</v>
      </c>
      <c r="D114" s="1" t="s">
        <v>153</v>
      </c>
      <c r="E114" s="1" t="s">
        <v>135</v>
      </c>
      <c r="F114" s="33">
        <v>958.6</v>
      </c>
      <c r="G114" s="5">
        <v>3.5946854461312597E-4</v>
      </c>
      <c r="H114" s="5">
        <v>0.28220368617860525</v>
      </c>
      <c r="I114" s="5">
        <f t="shared" si="10"/>
        <v>0.28219719483303474</v>
      </c>
      <c r="J114" s="2">
        <f t="shared" si="11"/>
        <v>-20.556741743542606</v>
      </c>
      <c r="K114" s="2">
        <f t="shared" si="12"/>
        <v>0.6715430369386155</v>
      </c>
      <c r="L114" s="10">
        <f t="shared" si="13"/>
        <v>1453.3349709700512</v>
      </c>
      <c r="M114" s="10">
        <f t="shared" si="14"/>
        <v>1760.5647204714032</v>
      </c>
      <c r="N114" s="2">
        <v>7.9377733681902116</v>
      </c>
      <c r="O114" s="13" t="s">
        <v>1113</v>
      </c>
    </row>
    <row r="115" spans="1:15" x14ac:dyDescent="0.2">
      <c r="A115" s="1" t="s">
        <v>1114</v>
      </c>
      <c r="B115" s="13" t="s">
        <v>398</v>
      </c>
      <c r="C115" s="13" t="s">
        <v>4</v>
      </c>
      <c r="D115" s="1" t="s">
        <v>154</v>
      </c>
      <c r="E115" s="1" t="s">
        <v>135</v>
      </c>
      <c r="F115" s="33">
        <v>958.6</v>
      </c>
      <c r="G115" s="5">
        <v>2.5484486485749422E-4</v>
      </c>
      <c r="H115" s="5">
        <v>0.28222529678297481</v>
      </c>
      <c r="I115" s="5">
        <f t="shared" si="10"/>
        <v>0.28222069475003075</v>
      </c>
      <c r="J115" s="2">
        <f t="shared" si="11"/>
        <v>-19.792535566780511</v>
      </c>
      <c r="K115" s="2">
        <f t="shared" si="12"/>
        <v>1.5043470316933316</v>
      </c>
      <c r="L115" s="10">
        <f t="shared" si="13"/>
        <v>1419.8595029272897</v>
      </c>
      <c r="M115" s="10">
        <f t="shared" si="14"/>
        <v>1708.4881814892128</v>
      </c>
      <c r="N115" s="2">
        <v>7.9088485726583633</v>
      </c>
      <c r="O115" s="13" t="s">
        <v>1113</v>
      </c>
    </row>
    <row r="116" spans="1:15" x14ac:dyDescent="0.2">
      <c r="A116" s="1" t="s">
        <v>1114</v>
      </c>
      <c r="B116" s="13" t="s">
        <v>398</v>
      </c>
      <c r="C116" s="13" t="s">
        <v>4</v>
      </c>
      <c r="D116" s="1" t="s">
        <v>155</v>
      </c>
      <c r="E116" s="1" t="s">
        <v>135</v>
      </c>
      <c r="F116" s="33">
        <v>958.6</v>
      </c>
      <c r="G116" s="5">
        <v>3.3328733367163566E-4</v>
      </c>
      <c r="H116" s="5">
        <v>0.28221039613855031</v>
      </c>
      <c r="I116" s="5">
        <f t="shared" si="10"/>
        <v>0.28220437757784572</v>
      </c>
      <c r="J116" s="2">
        <f t="shared" si="11"/>
        <v>-20.319460418681821</v>
      </c>
      <c r="K116" s="2">
        <f t="shared" si="12"/>
        <v>0.92608940716276678</v>
      </c>
      <c r="L116" s="10">
        <f t="shared" si="13"/>
        <v>1443.159347529167</v>
      </c>
      <c r="M116" s="10">
        <f t="shared" si="14"/>
        <v>1744.6529091400757</v>
      </c>
      <c r="N116" s="2">
        <v>7.9657007569793068</v>
      </c>
      <c r="O116" s="13" t="s">
        <v>1113</v>
      </c>
    </row>
    <row r="117" spans="1:15" x14ac:dyDescent="0.2">
      <c r="A117" s="1" t="s">
        <v>1114</v>
      </c>
      <c r="B117" s="13" t="s">
        <v>398</v>
      </c>
      <c r="C117" s="13" t="s">
        <v>4</v>
      </c>
      <c r="D117" s="1" t="s">
        <v>156</v>
      </c>
      <c r="E117" s="1" t="s">
        <v>135</v>
      </c>
      <c r="F117" s="33">
        <v>958.6</v>
      </c>
      <c r="G117" s="5">
        <v>4.0068746616488452E-4</v>
      </c>
      <c r="H117" s="5">
        <v>0.28222545834969193</v>
      </c>
      <c r="I117" s="5">
        <f t="shared" si="10"/>
        <v>0.28221822266565882</v>
      </c>
      <c r="J117" s="2">
        <f t="shared" si="11"/>
        <v>-19.786822154925776</v>
      </c>
      <c r="K117" s="2">
        <f t="shared" si="12"/>
        <v>1.4167398396924824</v>
      </c>
      <c r="L117" s="10">
        <f t="shared" si="13"/>
        <v>1425.0153481529064</v>
      </c>
      <c r="M117" s="10">
        <f t="shared" si="14"/>
        <v>1713.9687801131822</v>
      </c>
      <c r="N117" s="2">
        <v>8.2020861549445279</v>
      </c>
      <c r="O117" s="13" t="s">
        <v>1113</v>
      </c>
    </row>
    <row r="118" spans="1:15" x14ac:dyDescent="0.2">
      <c r="A118" s="1" t="s">
        <v>1114</v>
      </c>
      <c r="B118" s="13" t="s">
        <v>398</v>
      </c>
      <c r="C118" s="13" t="s">
        <v>4</v>
      </c>
      <c r="D118" s="1" t="s">
        <v>157</v>
      </c>
      <c r="E118" s="1" t="s">
        <v>135</v>
      </c>
      <c r="F118" s="33">
        <v>958.6</v>
      </c>
      <c r="G118" s="5">
        <v>2.3074340928844401E-4</v>
      </c>
      <c r="H118" s="5">
        <v>0.28219867288483352</v>
      </c>
      <c r="I118" s="5">
        <f t="shared" si="10"/>
        <v>0.28219450608017077</v>
      </c>
      <c r="J118" s="2">
        <f t="shared" si="11"/>
        <v>-20.734024618225266</v>
      </c>
      <c r="K118" s="2">
        <f t="shared" si="12"/>
        <v>0.57625741842315392</v>
      </c>
      <c r="L118" s="10">
        <f t="shared" si="13"/>
        <v>1455.3461823455636</v>
      </c>
      <c r="M118" s="10">
        <f t="shared" si="14"/>
        <v>1766.5198528407093</v>
      </c>
      <c r="N118" s="2">
        <v>8.2030835616868387</v>
      </c>
      <c r="O118" s="13" t="s">
        <v>1113</v>
      </c>
    </row>
    <row r="119" spans="1:15" x14ac:dyDescent="0.2">
      <c r="A119" s="1" t="s">
        <v>1114</v>
      </c>
      <c r="B119" s="13" t="s">
        <v>398</v>
      </c>
      <c r="C119" s="13" t="s">
        <v>4</v>
      </c>
      <c r="D119" s="1" t="s">
        <v>158</v>
      </c>
      <c r="E119" s="1" t="s">
        <v>135</v>
      </c>
      <c r="F119" s="33">
        <v>958.6</v>
      </c>
      <c r="G119" s="5">
        <v>2.9046817806723928E-4</v>
      </c>
      <c r="H119" s="5">
        <v>0.28222940985046346</v>
      </c>
      <c r="I119" s="5">
        <f t="shared" si="10"/>
        <v>0.28222416452552657</v>
      </c>
      <c r="J119" s="2">
        <f t="shared" si="11"/>
        <v>-19.647086993176408</v>
      </c>
      <c r="K119" s="2">
        <f t="shared" si="12"/>
        <v>1.6273109934106245</v>
      </c>
      <c r="L119" s="10">
        <f t="shared" si="13"/>
        <v>1415.5395503111586</v>
      </c>
      <c r="M119" s="10">
        <f t="shared" si="14"/>
        <v>1700.7947605881593</v>
      </c>
      <c r="N119" s="2">
        <v>8.2175459594526501</v>
      </c>
      <c r="O119" s="13" t="s">
        <v>1113</v>
      </c>
    </row>
    <row r="120" spans="1:15" x14ac:dyDescent="0.2">
      <c r="A120" s="1" t="s">
        <v>1114</v>
      </c>
      <c r="B120" s="13" t="s">
        <v>398</v>
      </c>
      <c r="C120" s="13" t="s">
        <v>4</v>
      </c>
      <c r="D120" s="1" t="s">
        <v>159</v>
      </c>
      <c r="E120" s="1" t="s">
        <v>135</v>
      </c>
      <c r="F120" s="33">
        <v>958.6</v>
      </c>
      <c r="G120" s="5">
        <v>2.9477971804705617E-4</v>
      </c>
      <c r="H120" s="5">
        <v>0.28220455637603625</v>
      </c>
      <c r="I120" s="5">
        <f t="shared" si="10"/>
        <v>0.28219923319255968</v>
      </c>
      <c r="J120" s="2">
        <f t="shared" si="11"/>
        <v>-20.52596933938333</v>
      </c>
      <c r="K120" s="2">
        <f t="shared" si="12"/>
        <v>0.7437796306009048</v>
      </c>
      <c r="L120" s="10">
        <f t="shared" si="13"/>
        <v>1449.7103522917125</v>
      </c>
      <c r="M120" s="10">
        <f t="shared" si="14"/>
        <v>1756.0496579536109</v>
      </c>
      <c r="N120" s="2">
        <v>7.9402668850463174</v>
      </c>
      <c r="O120" s="13" t="s">
        <v>1113</v>
      </c>
    </row>
    <row r="121" spans="1:15" x14ac:dyDescent="0.2">
      <c r="A121" s="1" t="s">
        <v>1114</v>
      </c>
      <c r="B121" s="13" t="s">
        <v>398</v>
      </c>
      <c r="C121" s="13" t="s">
        <v>4</v>
      </c>
      <c r="D121" s="1" t="s">
        <v>160</v>
      </c>
      <c r="E121" s="1" t="s">
        <v>135</v>
      </c>
      <c r="F121" s="33">
        <v>958.6</v>
      </c>
      <c r="G121" s="5">
        <v>3.7106470715448655E-4</v>
      </c>
      <c r="H121" s="5">
        <v>0.28222472726501463</v>
      </c>
      <c r="I121" s="5">
        <f t="shared" si="10"/>
        <v>0.28221802651392175</v>
      </c>
      <c r="J121" s="2">
        <f t="shared" si="11"/>
        <v>-19.812675176738015</v>
      </c>
      <c r="K121" s="2">
        <f t="shared" si="12"/>
        <v>1.4097884981079112</v>
      </c>
      <c r="L121" s="10">
        <f t="shared" si="13"/>
        <v>1424.9226263651528</v>
      </c>
      <c r="M121" s="10">
        <f t="shared" si="14"/>
        <v>1714.4036235153014</v>
      </c>
      <c r="N121" s="2">
        <v>8.1552080380484533</v>
      </c>
      <c r="O121" s="13" t="s">
        <v>1113</v>
      </c>
    </row>
    <row r="122" spans="1:15" x14ac:dyDescent="0.2">
      <c r="A122" s="1" t="s">
        <v>1114</v>
      </c>
      <c r="B122" s="13" t="s">
        <v>398</v>
      </c>
      <c r="C122" s="13" t="s">
        <v>4</v>
      </c>
      <c r="D122" s="1" t="s">
        <v>161</v>
      </c>
      <c r="E122" s="1" t="s">
        <v>135</v>
      </c>
      <c r="F122" s="33">
        <v>958.6</v>
      </c>
      <c r="G122" s="5">
        <v>3.2244489249418556E-4</v>
      </c>
      <c r="H122" s="5">
        <v>0.28219811944069156</v>
      </c>
      <c r="I122" s="5">
        <f t="shared" si="10"/>
        <v>0.28219229667467766</v>
      </c>
      <c r="J122" s="2">
        <f t="shared" si="11"/>
        <v>-20.753595816908053</v>
      </c>
      <c r="K122" s="2">
        <f t="shared" si="12"/>
        <v>0.49795919630613028</v>
      </c>
      <c r="L122" s="10">
        <f t="shared" si="13"/>
        <v>1459.5613474891245</v>
      </c>
      <c r="M122" s="10">
        <f t="shared" si="14"/>
        <v>1771.4128164204988</v>
      </c>
      <c r="N122" s="2">
        <v>7.9482461389859003</v>
      </c>
      <c r="O122" s="13" t="s">
        <v>1113</v>
      </c>
    </row>
    <row r="123" spans="1:15" x14ac:dyDescent="0.2">
      <c r="A123" s="1" t="s">
        <v>1114</v>
      </c>
      <c r="B123" s="13" t="s">
        <v>398</v>
      </c>
      <c r="C123" s="13" t="s">
        <v>4</v>
      </c>
      <c r="D123" s="1" t="s">
        <v>162</v>
      </c>
      <c r="E123" s="1" t="s">
        <v>135</v>
      </c>
      <c r="F123" s="33">
        <v>958.6</v>
      </c>
      <c r="G123" s="5">
        <v>2.5479051731821194E-4</v>
      </c>
      <c r="H123" s="5">
        <v>0.28221178417154985</v>
      </c>
      <c r="I123" s="5">
        <f t="shared" si="10"/>
        <v>0.28220718312002313</v>
      </c>
      <c r="J123" s="2">
        <f t="shared" si="11"/>
        <v>-20.27037602596149</v>
      </c>
      <c r="K123" s="2">
        <f t="shared" si="12"/>
        <v>1.0255138746284587</v>
      </c>
      <c r="L123" s="10">
        <f t="shared" si="13"/>
        <v>1438.3317842390563</v>
      </c>
      <c r="M123" s="10">
        <f t="shared" si="14"/>
        <v>1738.4365557180533</v>
      </c>
      <c r="N123" s="2">
        <v>8.0539712536877595</v>
      </c>
      <c r="O123" s="13" t="s">
        <v>1113</v>
      </c>
    </row>
    <row r="124" spans="1:15" x14ac:dyDescent="0.2">
      <c r="A124" s="1" t="s">
        <v>1114</v>
      </c>
      <c r="B124" s="13" t="s">
        <v>398</v>
      </c>
      <c r="C124" s="13" t="s">
        <v>4</v>
      </c>
      <c r="D124" s="1" t="s">
        <v>163</v>
      </c>
      <c r="E124" s="1" t="s">
        <v>135</v>
      </c>
      <c r="F124" s="33">
        <v>958.6</v>
      </c>
      <c r="G124" s="5">
        <v>2.9780059326158024E-4</v>
      </c>
      <c r="H124" s="5">
        <v>0.28223583207256397</v>
      </c>
      <c r="I124" s="5">
        <f t="shared" si="10"/>
        <v>0.2822304543375968</v>
      </c>
      <c r="J124" s="2">
        <f t="shared" si="11"/>
        <v>-19.419980813552009</v>
      </c>
      <c r="K124" s="2">
        <f t="shared" si="12"/>
        <v>1.8502130836273167</v>
      </c>
      <c r="L124" s="10">
        <f t="shared" si="13"/>
        <v>1407.0151912987203</v>
      </c>
      <c r="M124" s="10">
        <f t="shared" si="14"/>
        <v>1686.8457460293009</v>
      </c>
      <c r="N124" s="2">
        <v>8.2235303999076166</v>
      </c>
      <c r="O124" s="13" t="s">
        <v>1113</v>
      </c>
    </row>
    <row r="125" spans="1:15" x14ac:dyDescent="0.2">
      <c r="A125" s="1" t="s">
        <v>1114</v>
      </c>
      <c r="B125" s="13" t="s">
        <v>398</v>
      </c>
      <c r="C125" s="13" t="s">
        <v>4</v>
      </c>
      <c r="D125" s="1" t="s">
        <v>164</v>
      </c>
      <c r="E125" s="1" t="s">
        <v>135</v>
      </c>
      <c r="F125" s="33">
        <v>958.6</v>
      </c>
      <c r="G125" s="5">
        <v>3.9143684167132161E-4</v>
      </c>
      <c r="H125" s="5">
        <v>0.28219550500013502</v>
      </c>
      <c r="I125" s="5">
        <f t="shared" si="10"/>
        <v>0.28218843636548979</v>
      </c>
      <c r="J125" s="2">
        <f t="shared" si="11"/>
        <v>-20.846049113814047</v>
      </c>
      <c r="K125" s="2">
        <f t="shared" si="12"/>
        <v>0.36115527001223668</v>
      </c>
      <c r="L125" s="10">
        <f t="shared" si="13"/>
        <v>1465.7598089318492</v>
      </c>
      <c r="M125" s="10">
        <f t="shared" si="14"/>
        <v>1779.9608093128522</v>
      </c>
      <c r="N125" s="2">
        <v>8.1452339706235861</v>
      </c>
      <c r="O125" s="13" t="s">
        <v>1113</v>
      </c>
    </row>
    <row r="126" spans="1:15" x14ac:dyDescent="0.2">
      <c r="A126" s="1" t="s">
        <v>1114</v>
      </c>
      <c r="B126" s="13" t="s">
        <v>398</v>
      </c>
      <c r="C126" s="13" t="s">
        <v>4</v>
      </c>
      <c r="D126" s="1" t="s">
        <v>165</v>
      </c>
      <c r="E126" s="1" t="s">
        <v>135</v>
      </c>
      <c r="F126" s="33">
        <v>958.6</v>
      </c>
      <c r="G126" s="5">
        <v>1.8797637026574373E-4</v>
      </c>
      <c r="H126" s="5">
        <v>0.28220160192041926</v>
      </c>
      <c r="I126" s="5">
        <f t="shared" si="10"/>
        <v>0.28219820741039392</v>
      </c>
      <c r="J126" s="2">
        <f t="shared" si="11"/>
        <v>-20.630446437426286</v>
      </c>
      <c r="K126" s="2">
        <f t="shared" si="12"/>
        <v>0.70742735388540368</v>
      </c>
      <c r="L126" s="10">
        <f t="shared" si="13"/>
        <v>1449.7434090827971</v>
      </c>
      <c r="M126" s="10">
        <f t="shared" si="14"/>
        <v>1758.3218614206205</v>
      </c>
      <c r="N126" s="2">
        <v>7.954230579440865</v>
      </c>
      <c r="O126" s="13" t="s">
        <v>1113</v>
      </c>
    </row>
    <row r="127" spans="1:15" x14ac:dyDescent="0.2">
      <c r="A127" s="1" t="s">
        <v>1114</v>
      </c>
      <c r="B127" s="13" t="s">
        <v>398</v>
      </c>
      <c r="C127" s="13" t="s">
        <v>4</v>
      </c>
      <c r="D127" s="1" t="s">
        <v>166</v>
      </c>
      <c r="E127" s="1" t="s">
        <v>135</v>
      </c>
      <c r="F127" s="33">
        <v>958.6</v>
      </c>
      <c r="G127" s="5">
        <v>4.1077988214777074E-4</v>
      </c>
      <c r="H127" s="5">
        <v>0.28221628029910206</v>
      </c>
      <c r="I127" s="5">
        <f t="shared" si="10"/>
        <v>0.2822088623644638</v>
      </c>
      <c r="J127" s="2">
        <f t="shared" si="11"/>
        <v>-20.111381469948284</v>
      </c>
      <c r="K127" s="2">
        <f t="shared" si="12"/>
        <v>1.0850239349657897</v>
      </c>
      <c r="L127" s="10">
        <f t="shared" si="13"/>
        <v>1437.9879655161028</v>
      </c>
      <c r="M127" s="10">
        <f t="shared" si="14"/>
        <v>1734.715440625117</v>
      </c>
      <c r="N127" s="2">
        <v>8.4235104517728949</v>
      </c>
      <c r="O127" s="13" t="s">
        <v>1113</v>
      </c>
    </row>
    <row r="128" spans="1:15" x14ac:dyDescent="0.2">
      <c r="A128" s="1" t="s">
        <v>1114</v>
      </c>
      <c r="B128" s="13" t="s">
        <v>398</v>
      </c>
      <c r="C128" s="13" t="s">
        <v>4</v>
      </c>
      <c r="D128" s="1" t="s">
        <v>167</v>
      </c>
      <c r="E128" s="1" t="s">
        <v>135</v>
      </c>
      <c r="F128" s="33">
        <v>958.6</v>
      </c>
      <c r="G128" s="5">
        <v>4.2315104589602871E-4</v>
      </c>
      <c r="H128" s="5">
        <v>0.28222020391742181</v>
      </c>
      <c r="I128" s="5">
        <f t="shared" si="10"/>
        <v>0.28221256258215449</v>
      </c>
      <c r="J128" s="2">
        <f t="shared" si="11"/>
        <v>-19.972632302922566</v>
      </c>
      <c r="K128" s="2">
        <f t="shared" si="12"/>
        <v>1.2161544438438199</v>
      </c>
      <c r="L128" s="10">
        <f t="shared" si="13"/>
        <v>1433.0627293010816</v>
      </c>
      <c r="M128" s="10">
        <f t="shared" si="14"/>
        <v>1726.5150452897005</v>
      </c>
      <c r="N128" s="2">
        <v>8.0639453211126266</v>
      </c>
      <c r="O128" s="13" t="s">
        <v>1113</v>
      </c>
    </row>
    <row r="129" spans="1:15" x14ac:dyDescent="0.2">
      <c r="A129" s="1" t="s">
        <v>1114</v>
      </c>
      <c r="B129" s="13" t="s">
        <v>398</v>
      </c>
      <c r="C129" s="13" t="s">
        <v>4</v>
      </c>
      <c r="D129" s="1" t="s">
        <v>168</v>
      </c>
      <c r="E129" s="1" t="s">
        <v>135</v>
      </c>
      <c r="F129" s="33">
        <v>958.6</v>
      </c>
      <c r="G129" s="5">
        <v>3.1410024162398009E-4</v>
      </c>
      <c r="H129" s="5">
        <v>0.28219929272193756</v>
      </c>
      <c r="I129" s="5">
        <f t="shared" si="10"/>
        <v>0.28219362064508208</v>
      </c>
      <c r="J129" s="2">
        <f t="shared" si="11"/>
        <v>-20.712105594796746</v>
      </c>
      <c r="K129" s="2">
        <f t="shared" si="12"/>
        <v>0.54487884465714842</v>
      </c>
      <c r="L129" s="10">
        <f t="shared" si="13"/>
        <v>1457.6401595938928</v>
      </c>
      <c r="M129" s="10">
        <f t="shared" si="14"/>
        <v>1768.4807967404117</v>
      </c>
      <c r="N129" s="2">
        <v>8.1093273278949063</v>
      </c>
      <c r="O129" s="13" t="s">
        <v>1113</v>
      </c>
    </row>
    <row r="130" spans="1:15" x14ac:dyDescent="0.2">
      <c r="A130" s="1" t="s">
        <v>1114</v>
      </c>
      <c r="B130" s="13" t="s">
        <v>398</v>
      </c>
      <c r="C130" s="13" t="s">
        <v>4</v>
      </c>
      <c r="D130" s="1" t="s">
        <v>169</v>
      </c>
      <c r="E130" s="1" t="s">
        <v>135</v>
      </c>
      <c r="F130" s="33">
        <v>958.6</v>
      </c>
      <c r="G130" s="5">
        <v>3.1111645004173723E-4</v>
      </c>
      <c r="H130" s="5">
        <v>0.28220585512592244</v>
      </c>
      <c r="I130" s="5">
        <f t="shared" si="10"/>
        <v>0.28220023693089491</v>
      </c>
      <c r="J130" s="2">
        <f t="shared" si="11"/>
        <v>-20.48004222563349</v>
      </c>
      <c r="K130" s="2">
        <f t="shared" si="12"/>
        <v>0.77935070497581194</v>
      </c>
      <c r="L130" s="10">
        <f t="shared" si="13"/>
        <v>1448.5462200903596</v>
      </c>
      <c r="M130" s="10">
        <f t="shared" si="14"/>
        <v>1753.8261903230887</v>
      </c>
      <c r="N130" s="2">
        <v>8.1113221413797483</v>
      </c>
      <c r="O130" s="13" t="s">
        <v>1113</v>
      </c>
    </row>
    <row r="131" spans="1:15" x14ac:dyDescent="0.2">
      <c r="A131" s="1" t="s">
        <v>1114</v>
      </c>
      <c r="B131" s="13" t="s">
        <v>398</v>
      </c>
      <c r="C131" s="13" t="s">
        <v>4</v>
      </c>
      <c r="D131" s="1" t="s">
        <v>170</v>
      </c>
      <c r="E131" s="1" t="s">
        <v>135</v>
      </c>
      <c r="F131" s="33">
        <v>958.6</v>
      </c>
      <c r="G131" s="5">
        <v>3.6620463286149142E-4</v>
      </c>
      <c r="H131" s="5">
        <v>0.28219174757014959</v>
      </c>
      <c r="I131" s="5">
        <f t="shared" si="10"/>
        <v>0.28218513458312455</v>
      </c>
      <c r="J131" s="2">
        <f t="shared" si="11"/>
        <v>-20.978921436795027</v>
      </c>
      <c r="K131" s="2">
        <f t="shared" si="12"/>
        <v>0.24414474848244438</v>
      </c>
      <c r="L131" s="10">
        <f t="shared" si="13"/>
        <v>1469.9490573735584</v>
      </c>
      <c r="M131" s="10">
        <f t="shared" si="14"/>
        <v>1787.2709580679175</v>
      </c>
      <c r="N131" s="2">
        <v>8.1522158178208599</v>
      </c>
      <c r="O131" s="13" t="s">
        <v>1113</v>
      </c>
    </row>
    <row r="132" spans="1:15" x14ac:dyDescent="0.2">
      <c r="A132" s="1" t="s">
        <v>1114</v>
      </c>
      <c r="B132" s="13" t="s">
        <v>398</v>
      </c>
      <c r="C132" s="13" t="s">
        <v>4</v>
      </c>
      <c r="D132" s="1" t="s">
        <v>171</v>
      </c>
      <c r="E132" s="1" t="s">
        <v>135</v>
      </c>
      <c r="F132" s="33">
        <v>958.6</v>
      </c>
      <c r="G132" s="5">
        <v>3.7194091519150111E-4</v>
      </c>
      <c r="H132" s="5">
        <v>0.28223314573312047</v>
      </c>
      <c r="I132" s="5">
        <f t="shared" si="10"/>
        <v>0.28222642915931029</v>
      </c>
      <c r="J132" s="2">
        <f t="shared" si="11"/>
        <v>-19.514976638772552</v>
      </c>
      <c r="K132" s="2">
        <f t="shared" si="12"/>
        <v>1.7075664284416092</v>
      </c>
      <c r="L132" s="10">
        <f t="shared" si="13"/>
        <v>1413.4078043427212</v>
      </c>
      <c r="M132" s="10">
        <f t="shared" si="14"/>
        <v>1695.7728653452534</v>
      </c>
      <c r="N132" s="2">
        <v>8.0350205255807801</v>
      </c>
      <c r="O132" s="13" t="s">
        <v>1113</v>
      </c>
    </row>
    <row r="133" spans="1:15" x14ac:dyDescent="0.2">
      <c r="A133" s="1" t="s">
        <v>1114</v>
      </c>
      <c r="B133" s="13" t="s">
        <v>398</v>
      </c>
      <c r="C133" s="13" t="s">
        <v>4</v>
      </c>
      <c r="D133" s="1" t="s">
        <v>18</v>
      </c>
      <c r="E133" s="1" t="s">
        <v>136</v>
      </c>
      <c r="F133" s="34">
        <v>979.3</v>
      </c>
      <c r="G133" s="5">
        <v>1.0745664782471399E-4</v>
      </c>
      <c r="H133" s="5">
        <v>0.28220731242276798</v>
      </c>
      <c r="I133" s="5">
        <f t="shared" ref="I133:I190" si="15">H133-(G133*(EXP((F133*1000000)*1.867*10^-11)-1))</f>
        <v>0.28220532966514505</v>
      </c>
      <c r="J133" s="2">
        <f t="shared" ref="J133:J190" si="16">10000*((H133/0.282785)-1)</f>
        <v>-20.428508486377559</v>
      </c>
      <c r="K133" s="2">
        <f t="shared" ref="K133:K190" si="17">((I133/(0.282785-(0.0336*(EXP((F133*1000000)*1.867*10^-11)-1))))-1)*(10^4)</f>
        <v>1.4284804118180894</v>
      </c>
      <c r="L133" s="10">
        <f t="shared" ref="L133:L190" si="18">((1/(1.867*10^-11))*(LN(((H133-0.28325)/(G133-0.0384))+1)))/1000000</f>
        <v>1438.9604667179906</v>
      </c>
      <c r="M133" s="10">
        <f t="shared" ref="M133:M190" si="19">((1/(1.867*(10^-11)))*(LN(1+(((0.28325)-((I133)+(0.015)*(EXP((1.867*(10^-11))*(F133*1000000))-1)))/(0.0384-0.015)))))/1000000</f>
        <v>1729.4628536906937</v>
      </c>
      <c r="N133" s="2"/>
      <c r="O133" s="13" t="s">
        <v>1113</v>
      </c>
    </row>
    <row r="134" spans="1:15" x14ac:dyDescent="0.2">
      <c r="A134" s="1" t="s">
        <v>1114</v>
      </c>
      <c r="B134" s="13" t="s">
        <v>398</v>
      </c>
      <c r="C134" s="13" t="s">
        <v>4</v>
      </c>
      <c r="D134" s="1" t="s">
        <v>19</v>
      </c>
      <c r="E134" s="1" t="s">
        <v>136</v>
      </c>
      <c r="F134" s="34">
        <v>979.3</v>
      </c>
      <c r="G134" s="5">
        <v>1.1211339627054E-4</v>
      </c>
      <c r="H134" s="5">
        <v>0.28218134297950798</v>
      </c>
      <c r="I134" s="5">
        <f t="shared" si="15"/>
        <v>0.28217927429696865</v>
      </c>
      <c r="J134" s="2">
        <f t="shared" si="16"/>
        <v>-21.346854341356412</v>
      </c>
      <c r="K134" s="2">
        <f t="shared" si="17"/>
        <v>0.50507155325396624</v>
      </c>
      <c r="L134" s="10">
        <f t="shared" si="18"/>
        <v>1474.4876490258589</v>
      </c>
      <c r="M134" s="10">
        <f t="shared" si="19"/>
        <v>1787.1767071544159</v>
      </c>
      <c r="N134" s="2"/>
      <c r="O134" s="13" t="s">
        <v>1113</v>
      </c>
    </row>
    <row r="135" spans="1:15" x14ac:dyDescent="0.2">
      <c r="A135" s="1" t="s">
        <v>1114</v>
      </c>
      <c r="B135" s="13" t="s">
        <v>398</v>
      </c>
      <c r="C135" s="13" t="s">
        <v>4</v>
      </c>
      <c r="D135" s="1" t="s">
        <v>20</v>
      </c>
      <c r="E135" s="1" t="s">
        <v>136</v>
      </c>
      <c r="F135" s="34">
        <v>979.3</v>
      </c>
      <c r="G135" s="5">
        <v>2.0275905534397699E-4</v>
      </c>
      <c r="H135" s="5">
        <v>0.28221686805982399</v>
      </c>
      <c r="I135" s="5">
        <f t="shared" si="15"/>
        <v>0.28221312681095068</v>
      </c>
      <c r="J135" s="2">
        <f t="shared" si="16"/>
        <v>-20.090596749333667</v>
      </c>
      <c r="K135" s="2">
        <f t="shared" si="17"/>
        <v>1.7048132373487235</v>
      </c>
      <c r="L135" s="10">
        <f t="shared" si="18"/>
        <v>1429.4578921138996</v>
      </c>
      <c r="M135" s="10">
        <f t="shared" si="19"/>
        <v>1712.1797163544084</v>
      </c>
      <c r="N135" s="2"/>
      <c r="O135" s="13" t="s">
        <v>1113</v>
      </c>
    </row>
    <row r="136" spans="1:15" x14ac:dyDescent="0.2">
      <c r="A136" s="1" t="s">
        <v>1114</v>
      </c>
      <c r="B136" s="13" t="s">
        <v>398</v>
      </c>
      <c r="C136" s="13" t="s">
        <v>4</v>
      </c>
      <c r="D136" s="1" t="s">
        <v>21</v>
      </c>
      <c r="E136" s="1" t="s">
        <v>136</v>
      </c>
      <c r="F136" s="34">
        <v>979.3</v>
      </c>
      <c r="G136" s="5">
        <v>3.5256374497161599E-4</v>
      </c>
      <c r="H136" s="5">
        <v>0.28222146968214501</v>
      </c>
      <c r="I136" s="5">
        <f t="shared" si="15"/>
        <v>0.28221496428236692</v>
      </c>
      <c r="J136" s="2">
        <f t="shared" si="16"/>
        <v>-19.927871628798719</v>
      </c>
      <c r="K136" s="2">
        <f t="shared" si="17"/>
        <v>1.7699336905185881</v>
      </c>
      <c r="L136" s="10">
        <f t="shared" si="18"/>
        <v>1428.7042652044329</v>
      </c>
      <c r="M136" s="10">
        <f t="shared" si="19"/>
        <v>1708.1059688924313</v>
      </c>
      <c r="N136" s="2"/>
      <c r="O136" s="13" t="s">
        <v>1113</v>
      </c>
    </row>
    <row r="137" spans="1:15" x14ac:dyDescent="0.2">
      <c r="A137" s="1" t="s">
        <v>1114</v>
      </c>
      <c r="B137" s="13" t="s">
        <v>398</v>
      </c>
      <c r="C137" s="13" t="s">
        <v>4</v>
      </c>
      <c r="D137" s="1" t="s">
        <v>22</v>
      </c>
      <c r="E137" s="1" t="s">
        <v>136</v>
      </c>
      <c r="F137" s="34">
        <v>979.3</v>
      </c>
      <c r="G137" s="5">
        <v>1.8381339656689099E-4</v>
      </c>
      <c r="H137" s="5">
        <v>0.28220888411829997</v>
      </c>
      <c r="I137" s="5">
        <f t="shared" si="15"/>
        <v>0.28220549244900245</v>
      </c>
      <c r="J137" s="2">
        <f t="shared" si="16"/>
        <v>-20.372929317327149</v>
      </c>
      <c r="K137" s="2">
        <f t="shared" si="17"/>
        <v>1.4342495130237332</v>
      </c>
      <c r="L137" s="10">
        <f t="shared" si="18"/>
        <v>1439.6528421321837</v>
      </c>
      <c r="M137" s="10">
        <f t="shared" si="19"/>
        <v>1729.1020843213894</v>
      </c>
      <c r="N137" s="2"/>
      <c r="O137" s="13" t="s">
        <v>1113</v>
      </c>
    </row>
    <row r="138" spans="1:15" x14ac:dyDescent="0.2">
      <c r="A138" s="1" t="s">
        <v>1114</v>
      </c>
      <c r="B138" s="13" t="s">
        <v>398</v>
      </c>
      <c r="C138" s="13" t="s">
        <v>4</v>
      </c>
      <c r="D138" s="1" t="s">
        <v>23</v>
      </c>
      <c r="E138" s="1" t="s">
        <v>136</v>
      </c>
      <c r="F138" s="34">
        <v>979.3</v>
      </c>
      <c r="G138" s="5">
        <v>3.16392747380288E-4</v>
      </c>
      <c r="H138" s="5">
        <v>0.28222200496136501</v>
      </c>
      <c r="I138" s="5">
        <f t="shared" si="15"/>
        <v>0.28221616697791391</v>
      </c>
      <c r="J138" s="2">
        <f t="shared" si="16"/>
        <v>-19.908942788160466</v>
      </c>
      <c r="K138" s="2">
        <f t="shared" si="17"/>
        <v>1.8125575258332027</v>
      </c>
      <c r="L138" s="10">
        <f t="shared" si="18"/>
        <v>1426.6321937297573</v>
      </c>
      <c r="M138" s="10">
        <f t="shared" si="19"/>
        <v>1705.4393770861657</v>
      </c>
      <c r="N138" s="2"/>
      <c r="O138" s="13" t="s">
        <v>1113</v>
      </c>
    </row>
    <row r="139" spans="1:15" x14ac:dyDescent="0.2">
      <c r="A139" s="1" t="s">
        <v>1114</v>
      </c>
      <c r="B139" s="13" t="s">
        <v>398</v>
      </c>
      <c r="C139" s="13" t="s">
        <v>4</v>
      </c>
      <c r="D139" s="1" t="s">
        <v>24</v>
      </c>
      <c r="E139" s="1" t="s">
        <v>136</v>
      </c>
      <c r="F139" s="34">
        <v>979.3</v>
      </c>
      <c r="G139" s="5">
        <v>1.7000130870199799E-4</v>
      </c>
      <c r="H139" s="5">
        <v>0.28221397802242898</v>
      </c>
      <c r="I139" s="5">
        <f t="shared" si="15"/>
        <v>0.28221084120960666</v>
      </c>
      <c r="J139" s="2">
        <f t="shared" si="16"/>
        <v>-20.192795854484523</v>
      </c>
      <c r="K139" s="2">
        <f t="shared" si="17"/>
        <v>1.6238109458477368</v>
      </c>
      <c r="L139" s="10">
        <f t="shared" si="18"/>
        <v>1432.1916112073891</v>
      </c>
      <c r="M139" s="10">
        <f t="shared" si="19"/>
        <v>1717.2465533918937</v>
      </c>
      <c r="N139" s="2"/>
      <c r="O139" s="13" t="s">
        <v>1113</v>
      </c>
    </row>
    <row r="140" spans="1:15" x14ac:dyDescent="0.2">
      <c r="A140" s="1" t="s">
        <v>1114</v>
      </c>
      <c r="B140" s="13" t="s">
        <v>398</v>
      </c>
      <c r="C140" s="13" t="s">
        <v>4</v>
      </c>
      <c r="D140" s="1" t="s">
        <v>25</v>
      </c>
      <c r="E140" s="1" t="s">
        <v>136</v>
      </c>
      <c r="F140" s="34">
        <v>979.3</v>
      </c>
      <c r="G140" s="5">
        <v>6.6606187127037401E-4</v>
      </c>
      <c r="H140" s="5">
        <v>0.28223836700306498</v>
      </c>
      <c r="I140" s="5">
        <f t="shared" si="15"/>
        <v>0.28222607703051006</v>
      </c>
      <c r="J140" s="2">
        <f t="shared" si="16"/>
        <v>-19.330339195325898</v>
      </c>
      <c r="K140" s="2">
        <f t="shared" si="17"/>
        <v>2.1637723040779377</v>
      </c>
      <c r="L140" s="10">
        <f t="shared" si="18"/>
        <v>1417.0621648124934</v>
      </c>
      <c r="M140" s="10">
        <f t="shared" si="19"/>
        <v>1683.4619572805941</v>
      </c>
      <c r="N140" s="2"/>
      <c r="O140" s="13" t="s">
        <v>1113</v>
      </c>
    </row>
    <row r="141" spans="1:15" x14ac:dyDescent="0.2">
      <c r="A141" s="1" t="s">
        <v>1114</v>
      </c>
      <c r="B141" s="13" t="s">
        <v>398</v>
      </c>
      <c r="C141" s="13" t="s">
        <v>4</v>
      </c>
      <c r="D141" s="1" t="s">
        <v>26</v>
      </c>
      <c r="E141" s="1" t="s">
        <v>136</v>
      </c>
      <c r="F141" s="34">
        <v>979.3</v>
      </c>
      <c r="G141" s="5">
        <v>4.6419924459538398E-4</v>
      </c>
      <c r="H141" s="5">
        <v>0.28222430208429899</v>
      </c>
      <c r="I141" s="5">
        <f t="shared" si="15"/>
        <v>0.28221573681998618</v>
      </c>
      <c r="J141" s="2">
        <f t="shared" si="16"/>
        <v>-19.827710653005369</v>
      </c>
      <c r="K141" s="2">
        <f t="shared" si="17"/>
        <v>1.7973126197423639</v>
      </c>
      <c r="L141" s="10">
        <f t="shared" si="18"/>
        <v>1428.9591733930852</v>
      </c>
      <c r="M141" s="10">
        <f t="shared" si="19"/>
        <v>1706.3931296374728</v>
      </c>
      <c r="N141" s="2"/>
      <c r="O141" s="13" t="s">
        <v>1113</v>
      </c>
    </row>
    <row r="142" spans="1:15" x14ac:dyDescent="0.2">
      <c r="A142" s="1" t="s">
        <v>1114</v>
      </c>
      <c r="B142" s="13" t="s">
        <v>398</v>
      </c>
      <c r="C142" s="13" t="s">
        <v>4</v>
      </c>
      <c r="D142" s="1" t="s">
        <v>27</v>
      </c>
      <c r="E142" s="1" t="s">
        <v>136</v>
      </c>
      <c r="F142" s="34">
        <v>979.3</v>
      </c>
      <c r="G142" s="5">
        <v>4.8436326647700298E-4</v>
      </c>
      <c r="H142" s="5">
        <v>0.28221153631013501</v>
      </c>
      <c r="I142" s="5">
        <f t="shared" si="15"/>
        <v>0.28220259898537825</v>
      </c>
      <c r="J142" s="2">
        <f t="shared" si="16"/>
        <v>-20.279141038774817</v>
      </c>
      <c r="K142" s="2">
        <f t="shared" si="17"/>
        <v>1.3317044280936052</v>
      </c>
      <c r="L142" s="10">
        <f t="shared" si="18"/>
        <v>1447.2648677912298</v>
      </c>
      <c r="M142" s="10">
        <f t="shared" si="19"/>
        <v>1735.5143545265735</v>
      </c>
      <c r="N142" s="2"/>
      <c r="O142" s="13" t="s">
        <v>1113</v>
      </c>
    </row>
    <row r="143" spans="1:15" x14ac:dyDescent="0.2">
      <c r="A143" s="1" t="s">
        <v>1114</v>
      </c>
      <c r="B143" s="13" t="s">
        <v>398</v>
      </c>
      <c r="C143" s="13" t="s">
        <v>4</v>
      </c>
      <c r="D143" s="1" t="s">
        <v>28</v>
      </c>
      <c r="E143" s="1" t="s">
        <v>137</v>
      </c>
      <c r="F143" s="34">
        <v>1013.2</v>
      </c>
      <c r="G143" s="5">
        <v>6.5021100203400495E-4</v>
      </c>
      <c r="H143" s="5">
        <v>0.28216600552174098</v>
      </c>
      <c r="I143" s="5">
        <f t="shared" si="15"/>
        <v>0.2821535887716104</v>
      </c>
      <c r="J143" s="2">
        <f t="shared" si="16"/>
        <v>-21.889226028927176</v>
      </c>
      <c r="K143" s="2">
        <f t="shared" si="17"/>
        <v>0.36261534016590602</v>
      </c>
      <c r="L143" s="10">
        <f t="shared" si="18"/>
        <v>1516.3733107311896</v>
      </c>
      <c r="M143" s="10">
        <f t="shared" si="19"/>
        <v>1822.6167351922197</v>
      </c>
      <c r="N143" s="2"/>
      <c r="O143" s="13" t="s">
        <v>1113</v>
      </c>
    </row>
    <row r="144" spans="1:15" x14ac:dyDescent="0.2">
      <c r="A144" s="1" t="s">
        <v>1114</v>
      </c>
      <c r="B144" s="13" t="s">
        <v>398</v>
      </c>
      <c r="C144" s="13" t="s">
        <v>4</v>
      </c>
      <c r="D144" s="1" t="s">
        <v>29</v>
      </c>
      <c r="E144" s="1" t="s">
        <v>137</v>
      </c>
      <c r="F144" s="34">
        <v>1013.2</v>
      </c>
      <c r="G144" s="5">
        <v>5.1399635089611605E-4</v>
      </c>
      <c r="H144" s="5">
        <v>0.28218783286078503</v>
      </c>
      <c r="I144" s="5">
        <f t="shared" si="15"/>
        <v>0.28217801733284542</v>
      </c>
      <c r="J144" s="2">
        <f t="shared" si="16"/>
        <v>-21.117355560407169</v>
      </c>
      <c r="K144" s="2">
        <f t="shared" si="17"/>
        <v>1.2284362272407812</v>
      </c>
      <c r="L144" s="10">
        <f t="shared" si="18"/>
        <v>1480.9888118470828</v>
      </c>
      <c r="M144" s="10">
        <f t="shared" si="19"/>
        <v>1768.5439635876073</v>
      </c>
      <c r="N144" s="2"/>
      <c r="O144" s="13" t="s">
        <v>1113</v>
      </c>
    </row>
    <row r="145" spans="1:15" x14ac:dyDescent="0.2">
      <c r="A145" s="1" t="s">
        <v>1114</v>
      </c>
      <c r="B145" s="13" t="s">
        <v>398</v>
      </c>
      <c r="C145" s="13" t="s">
        <v>4</v>
      </c>
      <c r="D145" s="1" t="s">
        <v>30</v>
      </c>
      <c r="E145" s="1" t="s">
        <v>137</v>
      </c>
      <c r="F145" s="34">
        <v>1013.2</v>
      </c>
      <c r="G145" s="5">
        <v>3.8723068774203099E-4</v>
      </c>
      <c r="H145" s="5">
        <v>0.282177366293483</v>
      </c>
      <c r="I145" s="5">
        <f t="shared" si="15"/>
        <v>0.28216997154519741</v>
      </c>
      <c r="J145" s="2">
        <f t="shared" si="16"/>
        <v>-21.487480118005386</v>
      </c>
      <c r="K145" s="2">
        <f t="shared" si="17"/>
        <v>0.94326957613910523</v>
      </c>
      <c r="L145" s="10">
        <f t="shared" si="18"/>
        <v>1490.4625146174276</v>
      </c>
      <c r="M145" s="10">
        <f t="shared" si="19"/>
        <v>1786.359393887263</v>
      </c>
      <c r="N145" s="2"/>
      <c r="O145" s="13" t="s">
        <v>1113</v>
      </c>
    </row>
    <row r="146" spans="1:15" x14ac:dyDescent="0.2">
      <c r="A146" s="1" t="s">
        <v>1114</v>
      </c>
      <c r="B146" s="13" t="s">
        <v>398</v>
      </c>
      <c r="C146" s="13" t="s">
        <v>4</v>
      </c>
      <c r="D146" s="1" t="s">
        <v>31</v>
      </c>
      <c r="E146" s="1" t="s">
        <v>137</v>
      </c>
      <c r="F146" s="34">
        <v>1013.2</v>
      </c>
      <c r="G146" s="5">
        <v>4.28002796120458E-4</v>
      </c>
      <c r="H146" s="5">
        <v>0.28218043985809999</v>
      </c>
      <c r="I146" s="5">
        <f t="shared" si="15"/>
        <v>0.28217226650551447</v>
      </c>
      <c r="J146" s="2">
        <f t="shared" si="16"/>
        <v>-21.378791021448016</v>
      </c>
      <c r="K146" s="2">
        <f t="shared" si="17"/>
        <v>1.0246097974642154</v>
      </c>
      <c r="L146" s="10">
        <f t="shared" si="18"/>
        <v>1487.8242846963924</v>
      </c>
      <c r="M146" s="10">
        <f t="shared" si="19"/>
        <v>1781.2783691941429</v>
      </c>
      <c r="N146" s="2"/>
      <c r="O146" s="13" t="s">
        <v>1113</v>
      </c>
    </row>
    <row r="147" spans="1:15" x14ac:dyDescent="0.2">
      <c r="A147" s="1" t="s">
        <v>1114</v>
      </c>
      <c r="B147" s="13" t="s">
        <v>398</v>
      </c>
      <c r="C147" s="13" t="s">
        <v>4</v>
      </c>
      <c r="D147" s="1" t="s">
        <v>32</v>
      </c>
      <c r="E147" s="1" t="s">
        <v>137</v>
      </c>
      <c r="F147" s="34">
        <v>1013.2</v>
      </c>
      <c r="G147" s="5">
        <v>3.7397815791885699E-4</v>
      </c>
      <c r="H147" s="5">
        <v>0.28219632775244202</v>
      </c>
      <c r="I147" s="5">
        <f t="shared" si="15"/>
        <v>0.28218918608100513</v>
      </c>
      <c r="J147" s="2">
        <f t="shared" si="16"/>
        <v>-20.816954490442406</v>
      </c>
      <c r="K147" s="2">
        <f t="shared" si="17"/>
        <v>1.6242898899299085</v>
      </c>
      <c r="L147" s="10">
        <f t="shared" si="18"/>
        <v>1463.9683267129642</v>
      </c>
      <c r="M147" s="10">
        <f t="shared" si="19"/>
        <v>1743.8036742970194</v>
      </c>
      <c r="N147" s="2"/>
      <c r="O147" s="13" t="s">
        <v>1113</v>
      </c>
    </row>
    <row r="148" spans="1:15" x14ac:dyDescent="0.2">
      <c r="A148" s="1" t="s">
        <v>1114</v>
      </c>
      <c r="B148" s="13" t="s">
        <v>398</v>
      </c>
      <c r="C148" s="13" t="s">
        <v>4</v>
      </c>
      <c r="D148" s="1" t="s">
        <v>33</v>
      </c>
      <c r="E148" s="1" t="s">
        <v>137</v>
      </c>
      <c r="F148" s="34">
        <v>1013.2</v>
      </c>
      <c r="G148" s="5">
        <v>5.48754068975332E-4</v>
      </c>
      <c r="H148" s="5">
        <v>0.28217213210516001</v>
      </c>
      <c r="I148" s="5">
        <f t="shared" si="15"/>
        <v>0.28216165282668537</v>
      </c>
      <c r="J148" s="2">
        <f t="shared" si="16"/>
        <v>-21.672574388316157</v>
      </c>
      <c r="K148" s="2">
        <f t="shared" si="17"/>
        <v>0.64842944322629492</v>
      </c>
      <c r="L148" s="10">
        <f t="shared" si="18"/>
        <v>1503.9368588263267</v>
      </c>
      <c r="M148" s="10">
        <f t="shared" si="19"/>
        <v>1804.7729344078029</v>
      </c>
      <c r="N148" s="2"/>
      <c r="O148" s="13" t="s">
        <v>1113</v>
      </c>
    </row>
    <row r="149" spans="1:15" x14ac:dyDescent="0.2">
      <c r="A149" s="1" t="s">
        <v>1114</v>
      </c>
      <c r="B149" s="13" t="s">
        <v>398</v>
      </c>
      <c r="C149" s="13" t="s">
        <v>4</v>
      </c>
      <c r="D149" s="1" t="s">
        <v>34</v>
      </c>
      <c r="E149" s="1" t="s">
        <v>137</v>
      </c>
      <c r="F149" s="34">
        <v>1013.2</v>
      </c>
      <c r="G149" s="5">
        <v>8.3501981413740603E-4</v>
      </c>
      <c r="H149" s="5">
        <v>0.282172677883814</v>
      </c>
      <c r="I149" s="5">
        <f t="shared" si="15"/>
        <v>0.28215673193341673</v>
      </c>
      <c r="J149" s="2">
        <f t="shared" si="16"/>
        <v>-21.653274260869935</v>
      </c>
      <c r="K149" s="2">
        <f t="shared" si="17"/>
        <v>0.47401834573745916</v>
      </c>
      <c r="L149" s="10">
        <f t="shared" si="18"/>
        <v>1514.4805890408411</v>
      </c>
      <c r="M149" s="10">
        <f t="shared" si="19"/>
        <v>1815.6623863210391</v>
      </c>
      <c r="N149" s="2"/>
      <c r="O149" s="13" t="s">
        <v>1113</v>
      </c>
    </row>
    <row r="150" spans="1:15" x14ac:dyDescent="0.2">
      <c r="A150" s="1" t="s">
        <v>1114</v>
      </c>
      <c r="B150" s="13" t="s">
        <v>398</v>
      </c>
      <c r="C150" s="13" t="s">
        <v>4</v>
      </c>
      <c r="D150" s="1" t="s">
        <v>35</v>
      </c>
      <c r="E150" s="1" t="s">
        <v>137</v>
      </c>
      <c r="F150" s="34">
        <v>1013.2</v>
      </c>
      <c r="G150" s="5">
        <v>5.3161663908880201E-4</v>
      </c>
      <c r="H150" s="5">
        <v>0.28219283494147102</v>
      </c>
      <c r="I150" s="5">
        <f t="shared" si="15"/>
        <v>0.28218268292781368</v>
      </c>
      <c r="J150" s="2">
        <f t="shared" si="16"/>
        <v>-20.940469209080881</v>
      </c>
      <c r="K150" s="2">
        <f t="shared" si="17"/>
        <v>1.3937987934298235</v>
      </c>
      <c r="L150" s="10">
        <f t="shared" si="18"/>
        <v>1474.7860163664079</v>
      </c>
      <c r="M150" s="10">
        <f t="shared" si="19"/>
        <v>1758.2104288106152</v>
      </c>
      <c r="N150" s="2"/>
      <c r="O150" s="13" t="s">
        <v>1113</v>
      </c>
    </row>
    <row r="151" spans="1:15" x14ac:dyDescent="0.2">
      <c r="A151" s="1" t="s">
        <v>1114</v>
      </c>
      <c r="B151" s="13" t="s">
        <v>398</v>
      </c>
      <c r="C151" s="13" t="s">
        <v>4</v>
      </c>
      <c r="D151" s="1" t="s">
        <v>36</v>
      </c>
      <c r="E151" s="1" t="s">
        <v>137</v>
      </c>
      <c r="F151" s="34">
        <v>1013.2</v>
      </c>
      <c r="G151" s="5">
        <v>6.3799292208262205E-4</v>
      </c>
      <c r="H151" s="5">
        <v>0.28218809760317498</v>
      </c>
      <c r="I151" s="5">
        <f t="shared" si="15"/>
        <v>0.28217591417552795</v>
      </c>
      <c r="J151" s="2">
        <f t="shared" si="16"/>
        <v>-21.107993593190155</v>
      </c>
      <c r="K151" s="2">
        <f t="shared" si="17"/>
        <v>1.1538940748501147</v>
      </c>
      <c r="L151" s="10">
        <f t="shared" si="18"/>
        <v>1485.4197646512041</v>
      </c>
      <c r="M151" s="10">
        <f t="shared" si="19"/>
        <v>1773.201463502995</v>
      </c>
      <c r="N151" s="2"/>
      <c r="O151" s="13" t="s">
        <v>1113</v>
      </c>
    </row>
    <row r="152" spans="1:15" x14ac:dyDescent="0.2">
      <c r="A152" s="1" t="s">
        <v>1114</v>
      </c>
      <c r="B152" s="13" t="s">
        <v>398</v>
      </c>
      <c r="C152" s="13" t="s">
        <v>4</v>
      </c>
      <c r="D152" s="1" t="s">
        <v>37</v>
      </c>
      <c r="E152" s="1" t="s">
        <v>137</v>
      </c>
      <c r="F152" s="34">
        <v>1013.2</v>
      </c>
      <c r="G152" s="5">
        <v>5.6264148105618296E-4</v>
      </c>
      <c r="H152" s="5">
        <v>0.28219523733026702</v>
      </c>
      <c r="I152" s="5">
        <f t="shared" si="15"/>
        <v>0.28218449285091879</v>
      </c>
      <c r="J152" s="2">
        <f t="shared" si="16"/>
        <v>-20.855514604133376</v>
      </c>
      <c r="K152" s="2">
        <f t="shared" si="17"/>
        <v>1.4579478529408441</v>
      </c>
      <c r="L152" s="10">
        <f t="shared" si="18"/>
        <v>1472.6703164580708</v>
      </c>
      <c r="M152" s="10">
        <f t="shared" si="19"/>
        <v>1754.2012064510077</v>
      </c>
      <c r="N152" s="2"/>
      <c r="O152" s="13" t="s">
        <v>1113</v>
      </c>
    </row>
    <row r="153" spans="1:15" x14ac:dyDescent="0.2">
      <c r="A153" s="1" t="s">
        <v>1114</v>
      </c>
      <c r="B153" s="13" t="s">
        <v>398</v>
      </c>
      <c r="C153" s="13" t="s">
        <v>4</v>
      </c>
      <c r="D153" s="1" t="s">
        <v>38</v>
      </c>
      <c r="E153" s="1" t="s">
        <v>137</v>
      </c>
      <c r="F153" s="34">
        <v>991.7</v>
      </c>
      <c r="G153" s="5">
        <v>3.0512537955266702E-4</v>
      </c>
      <c r="H153" s="5">
        <v>0.28217322810141399</v>
      </c>
      <c r="I153" s="5">
        <f t="shared" si="15"/>
        <v>0.28216752606932877</v>
      </c>
      <c r="J153" s="2">
        <f t="shared" si="16"/>
        <v>-21.633817160953139</v>
      </c>
      <c r="K153" s="2">
        <f t="shared" si="17"/>
        <v>0.36951898615411594</v>
      </c>
      <c r="L153" s="10">
        <f t="shared" si="18"/>
        <v>1492.9530431131254</v>
      </c>
      <c r="M153" s="10">
        <f t="shared" si="19"/>
        <v>1805.3518462426946</v>
      </c>
      <c r="N153" s="2"/>
      <c r="O153" s="13" t="s">
        <v>1113</v>
      </c>
    </row>
    <row r="154" spans="1:15" x14ac:dyDescent="0.2">
      <c r="A154" s="1" t="s">
        <v>1114</v>
      </c>
      <c r="B154" s="13" t="s">
        <v>398</v>
      </c>
      <c r="C154" s="13" t="s">
        <v>4</v>
      </c>
      <c r="D154" s="1" t="s">
        <v>39</v>
      </c>
      <c r="E154" s="1" t="s">
        <v>137</v>
      </c>
      <c r="F154" s="34">
        <v>991.7</v>
      </c>
      <c r="G154" s="5">
        <v>3.1707593772647199E-4</v>
      </c>
      <c r="H154" s="5">
        <v>0.28218794368905697</v>
      </c>
      <c r="I154" s="5">
        <f t="shared" si="15"/>
        <v>0.28218201833085499</v>
      </c>
      <c r="J154" s="2">
        <f t="shared" si="16"/>
        <v>-21.113436389590401</v>
      </c>
      <c r="K154" s="2">
        <f t="shared" si="17"/>
        <v>0.88314283382739944</v>
      </c>
      <c r="L154" s="10">
        <f t="shared" si="18"/>
        <v>1473.2835912285736</v>
      </c>
      <c r="M154" s="10">
        <f t="shared" si="19"/>
        <v>1773.2693794817196</v>
      </c>
      <c r="N154" s="2"/>
      <c r="O154" s="13" t="s">
        <v>1113</v>
      </c>
    </row>
    <row r="155" spans="1:15" x14ac:dyDescent="0.2">
      <c r="A155" s="1" t="s">
        <v>1114</v>
      </c>
      <c r="B155" s="13" t="s">
        <v>398</v>
      </c>
      <c r="C155" s="13" t="s">
        <v>4</v>
      </c>
      <c r="D155" s="1" t="s">
        <v>40</v>
      </c>
      <c r="E155" s="1" t="s">
        <v>137</v>
      </c>
      <c r="F155" s="34">
        <v>991.7</v>
      </c>
      <c r="G155" s="5">
        <v>7.8172327993235704E-4</v>
      </c>
      <c r="H155" s="5">
        <v>0.28217547702756401</v>
      </c>
      <c r="I155" s="5">
        <f t="shared" si="15"/>
        <v>0.28216086856978678</v>
      </c>
      <c r="J155" s="2">
        <f t="shared" si="16"/>
        <v>-21.554289387202274</v>
      </c>
      <c r="K155" s="2">
        <f t="shared" si="17"/>
        <v>0.13356888792781518</v>
      </c>
      <c r="L155" s="10">
        <f t="shared" si="18"/>
        <v>1508.490251305803</v>
      </c>
      <c r="M155" s="10">
        <f t="shared" si="19"/>
        <v>1820.0835490691923</v>
      </c>
      <c r="N155" s="2"/>
      <c r="O155" s="13" t="s">
        <v>1113</v>
      </c>
    </row>
    <row r="156" spans="1:15" x14ac:dyDescent="0.2">
      <c r="A156" s="1" t="s">
        <v>1114</v>
      </c>
      <c r="B156" s="13" t="s">
        <v>398</v>
      </c>
      <c r="C156" s="13" t="s">
        <v>4</v>
      </c>
      <c r="D156" s="1" t="s">
        <v>41</v>
      </c>
      <c r="E156" s="1" t="s">
        <v>137</v>
      </c>
      <c r="F156" s="34">
        <v>991.7</v>
      </c>
      <c r="G156" s="5">
        <v>4.23460186537582E-4</v>
      </c>
      <c r="H156" s="5">
        <v>0.28217802948841902</v>
      </c>
      <c r="I156" s="5">
        <f t="shared" si="15"/>
        <v>0.28217011607402526</v>
      </c>
      <c r="J156" s="2">
        <f t="shared" si="16"/>
        <v>-21.464027850875979</v>
      </c>
      <c r="K156" s="2">
        <f t="shared" si="17"/>
        <v>0.46131198721877098</v>
      </c>
      <c r="L156" s="10">
        <f t="shared" si="18"/>
        <v>1490.9551113428799</v>
      </c>
      <c r="M156" s="10">
        <f t="shared" si="19"/>
        <v>1799.6195936321478</v>
      </c>
      <c r="N156" s="2"/>
      <c r="O156" s="13" t="s">
        <v>1113</v>
      </c>
    </row>
    <row r="157" spans="1:15" x14ac:dyDescent="0.2">
      <c r="A157" s="1" t="s">
        <v>1114</v>
      </c>
      <c r="B157" s="13" t="s">
        <v>398</v>
      </c>
      <c r="C157" s="13" t="s">
        <v>4</v>
      </c>
      <c r="D157" s="1" t="s">
        <v>42</v>
      </c>
      <c r="E157" s="1" t="s">
        <v>137</v>
      </c>
      <c r="F157" s="34">
        <v>991.7</v>
      </c>
      <c r="G157" s="5">
        <v>4.2373196192414797E-4</v>
      </c>
      <c r="H157" s="5">
        <v>0.28217239408095701</v>
      </c>
      <c r="I157" s="5">
        <f t="shared" si="15"/>
        <v>0.28216447558775931</v>
      </c>
      <c r="J157" s="2">
        <f t="shared" si="16"/>
        <v>-21.663310254893542</v>
      </c>
      <c r="K157" s="2">
        <f t="shared" si="17"/>
        <v>0.2614061096273268</v>
      </c>
      <c r="L157" s="10">
        <f t="shared" si="18"/>
        <v>1498.6950775378464</v>
      </c>
      <c r="M157" s="10">
        <f t="shared" si="19"/>
        <v>1812.102449229918</v>
      </c>
      <c r="N157" s="2"/>
      <c r="O157" s="13" t="s">
        <v>1113</v>
      </c>
    </row>
    <row r="158" spans="1:15" x14ac:dyDescent="0.2">
      <c r="A158" s="1" t="s">
        <v>1114</v>
      </c>
      <c r="B158" s="13" t="s">
        <v>398</v>
      </c>
      <c r="C158" s="13" t="s">
        <v>4</v>
      </c>
      <c r="D158" s="1" t="s">
        <v>43</v>
      </c>
      <c r="E158" s="1" t="s">
        <v>137</v>
      </c>
      <c r="F158" s="34">
        <v>991.7</v>
      </c>
      <c r="G158" s="5">
        <v>2.8413791381135E-4</v>
      </c>
      <c r="H158" s="5">
        <v>0.28217328741303699</v>
      </c>
      <c r="I158" s="5">
        <f t="shared" si="15"/>
        <v>0.28216797758432471</v>
      </c>
      <c r="J158" s="2">
        <f t="shared" si="16"/>
        <v>-21.631719750446756</v>
      </c>
      <c r="K158" s="2">
        <f t="shared" si="17"/>
        <v>0.38552124150159628</v>
      </c>
      <c r="L158" s="10">
        <f t="shared" si="18"/>
        <v>1492.0612767435814</v>
      </c>
      <c r="M158" s="10">
        <f t="shared" si="19"/>
        <v>1804.3525879524009</v>
      </c>
      <c r="N158" s="2"/>
      <c r="O158" s="13" t="s">
        <v>1113</v>
      </c>
    </row>
    <row r="159" spans="1:15" x14ac:dyDescent="0.2">
      <c r="A159" s="1" t="s">
        <v>1114</v>
      </c>
      <c r="B159" s="13" t="s">
        <v>398</v>
      </c>
      <c r="C159" s="13" t="s">
        <v>4</v>
      </c>
      <c r="D159" s="1" t="s">
        <v>44</v>
      </c>
      <c r="E159" s="1" t="s">
        <v>137</v>
      </c>
      <c r="F159" s="34">
        <v>991.7</v>
      </c>
      <c r="G159" s="5">
        <v>3.2377599782969701E-4</v>
      </c>
      <c r="H159" s="5">
        <v>0.282172074640546</v>
      </c>
      <c r="I159" s="5">
        <f t="shared" si="15"/>
        <v>0.28216602407493668</v>
      </c>
      <c r="J159" s="2">
        <f t="shared" si="16"/>
        <v>-21.674606483865766</v>
      </c>
      <c r="K159" s="2">
        <f t="shared" si="17"/>
        <v>0.3162864290784384</v>
      </c>
      <c r="L159" s="10">
        <f t="shared" si="18"/>
        <v>1495.2521515478761</v>
      </c>
      <c r="M159" s="10">
        <f t="shared" si="19"/>
        <v>1808.6758106542702</v>
      </c>
      <c r="N159" s="2"/>
      <c r="O159" s="13" t="s">
        <v>1113</v>
      </c>
    </row>
    <row r="160" spans="1:15" x14ac:dyDescent="0.2">
      <c r="A160" s="1" t="s">
        <v>1114</v>
      </c>
      <c r="B160" s="13" t="s">
        <v>398</v>
      </c>
      <c r="C160" s="13" t="s">
        <v>4</v>
      </c>
      <c r="D160" s="1" t="s">
        <v>45</v>
      </c>
      <c r="E160" s="1" t="s">
        <v>137</v>
      </c>
      <c r="F160" s="34">
        <v>991.7</v>
      </c>
      <c r="G160" s="5">
        <v>3.6643213557221099E-4</v>
      </c>
      <c r="H160" s="5">
        <v>0.28219836716688101</v>
      </c>
      <c r="I160" s="5">
        <f t="shared" si="15"/>
        <v>0.28219151946448023</v>
      </c>
      <c r="J160" s="2">
        <f t="shared" si="16"/>
        <v>-20.744835586010701</v>
      </c>
      <c r="K160" s="2">
        <f t="shared" si="17"/>
        <v>1.2198748753378119</v>
      </c>
      <c r="L160" s="10">
        <f t="shared" si="18"/>
        <v>1460.8870870898759</v>
      </c>
      <c r="M160" s="10">
        <f t="shared" si="19"/>
        <v>1752.2256649839189</v>
      </c>
      <c r="N160" s="2"/>
      <c r="O160" s="13" t="s">
        <v>1113</v>
      </c>
    </row>
    <row r="161" spans="1:15" x14ac:dyDescent="0.2">
      <c r="A161" s="1" t="s">
        <v>1114</v>
      </c>
      <c r="B161" s="13" t="s">
        <v>398</v>
      </c>
      <c r="C161" s="13" t="s">
        <v>4</v>
      </c>
      <c r="D161" s="1" t="s">
        <v>46</v>
      </c>
      <c r="E161" s="1" t="s">
        <v>137</v>
      </c>
      <c r="F161" s="34">
        <v>991.7</v>
      </c>
      <c r="G161" s="5">
        <v>2.9181752309015299E-4</v>
      </c>
      <c r="H161" s="5">
        <v>0.282218385589808</v>
      </c>
      <c r="I161" s="5">
        <f t="shared" si="15"/>
        <v>0.28221293224835819</v>
      </c>
      <c r="J161" s="2">
        <f t="shared" si="16"/>
        <v>-20.036933012430591</v>
      </c>
      <c r="K161" s="2">
        <f t="shared" si="17"/>
        <v>1.9787706781015935</v>
      </c>
      <c r="L161" s="10">
        <f t="shared" si="18"/>
        <v>1430.6775743009221</v>
      </c>
      <c r="M161" s="10">
        <f t="shared" si="19"/>
        <v>1704.7689352498683</v>
      </c>
      <c r="N161" s="2"/>
      <c r="O161" s="13" t="s">
        <v>1113</v>
      </c>
    </row>
    <row r="162" spans="1:15" x14ac:dyDescent="0.2">
      <c r="A162" s="1" t="s">
        <v>1114</v>
      </c>
      <c r="B162" s="13" t="s">
        <v>398</v>
      </c>
      <c r="C162" s="13" t="s">
        <v>4</v>
      </c>
      <c r="D162" s="1" t="s">
        <v>47</v>
      </c>
      <c r="E162" s="1" t="s">
        <v>137</v>
      </c>
      <c r="F162" s="34">
        <v>991.7</v>
      </c>
      <c r="G162" s="5">
        <v>8.0375553187275099E-4</v>
      </c>
      <c r="H162" s="5">
        <v>0.28217945565575703</v>
      </c>
      <c r="I162" s="5">
        <f t="shared" si="15"/>
        <v>0.2821644354701594</v>
      </c>
      <c r="J162" s="2">
        <f t="shared" si="16"/>
        <v>-21.413594930529413</v>
      </c>
      <c r="K162" s="2">
        <f t="shared" si="17"/>
        <v>0.25998429178608617</v>
      </c>
      <c r="L162" s="10">
        <f t="shared" si="18"/>
        <v>1503.8509444729689</v>
      </c>
      <c r="M162" s="10">
        <f t="shared" si="19"/>
        <v>1812.1912223281388</v>
      </c>
      <c r="N162" s="2"/>
      <c r="O162" s="13" t="s">
        <v>1113</v>
      </c>
    </row>
    <row r="163" spans="1:15" x14ac:dyDescent="0.2">
      <c r="A163" s="1" t="s">
        <v>1114</v>
      </c>
      <c r="B163" s="13" t="s">
        <v>398</v>
      </c>
      <c r="C163" s="13" t="s">
        <v>4</v>
      </c>
      <c r="D163" s="1" t="s">
        <v>48</v>
      </c>
      <c r="E163" s="1" t="s">
        <v>137</v>
      </c>
      <c r="F163" s="34">
        <v>987.5</v>
      </c>
      <c r="G163" s="5">
        <v>3.4673948935245302E-4</v>
      </c>
      <c r="H163" s="5">
        <v>0.28214783018173201</v>
      </c>
      <c r="I163" s="5">
        <f t="shared" si="15"/>
        <v>0.28214137818200113</v>
      </c>
      <c r="J163" s="2">
        <f t="shared" si="16"/>
        <v>-22.531952482204296</v>
      </c>
      <c r="K163" s="2">
        <f t="shared" si="17"/>
        <v>-0.65230728061305143</v>
      </c>
      <c r="L163" s="10">
        <f t="shared" si="18"/>
        <v>1529.316965153824</v>
      </c>
      <c r="M163" s="10">
        <f t="shared" si="19"/>
        <v>1865.8372506967487</v>
      </c>
      <c r="N163" s="2"/>
      <c r="O163" s="13" t="s">
        <v>1113</v>
      </c>
    </row>
    <row r="164" spans="1:15" x14ac:dyDescent="0.2">
      <c r="A164" s="1" t="s">
        <v>1114</v>
      </c>
      <c r="B164" s="13" t="s">
        <v>398</v>
      </c>
      <c r="C164" s="13" t="s">
        <v>4</v>
      </c>
      <c r="D164" s="1" t="s">
        <v>49</v>
      </c>
      <c r="E164" s="1" t="s">
        <v>137</v>
      </c>
      <c r="F164" s="34">
        <v>987.5</v>
      </c>
      <c r="G164" s="5">
        <v>2.8633945772533499E-4</v>
      </c>
      <c r="H164" s="5">
        <v>0.28216789759485</v>
      </c>
      <c r="I164" s="5">
        <f t="shared" si="15"/>
        <v>0.2821625694964911</v>
      </c>
      <c r="J164" s="2">
        <f t="shared" si="16"/>
        <v>-21.822317490319818</v>
      </c>
      <c r="K164" s="2">
        <f t="shared" si="17"/>
        <v>9.873222665879311E-2</v>
      </c>
      <c r="L164" s="10">
        <f t="shared" si="18"/>
        <v>1499.5120830720148</v>
      </c>
      <c r="M164" s="10">
        <f t="shared" si="19"/>
        <v>1818.9711326453335</v>
      </c>
      <c r="N164" s="2"/>
      <c r="O164" s="13" t="s">
        <v>1113</v>
      </c>
    </row>
    <row r="165" spans="1:15" x14ac:dyDescent="0.2">
      <c r="A165" s="1" t="s">
        <v>1114</v>
      </c>
      <c r="B165" s="13" t="s">
        <v>398</v>
      </c>
      <c r="C165" s="13" t="s">
        <v>4</v>
      </c>
      <c r="D165" s="1" t="s">
        <v>50</v>
      </c>
      <c r="E165" s="1" t="s">
        <v>137</v>
      </c>
      <c r="F165" s="34">
        <v>987.5</v>
      </c>
      <c r="G165" s="5">
        <v>4.1088773801317501E-4</v>
      </c>
      <c r="H165" s="5">
        <v>0.28217402776496397</v>
      </c>
      <c r="I165" s="5">
        <f t="shared" si="15"/>
        <v>0.28216638211842965</v>
      </c>
      <c r="J165" s="2">
        <f t="shared" si="16"/>
        <v>-21.60553901501272</v>
      </c>
      <c r="K165" s="2">
        <f t="shared" si="17"/>
        <v>0.23385502442074824</v>
      </c>
      <c r="L165" s="10">
        <f t="shared" si="18"/>
        <v>1495.9554998000744</v>
      </c>
      <c r="M165" s="10">
        <f t="shared" si="19"/>
        <v>1810.5348903431125</v>
      </c>
      <c r="N165" s="2"/>
      <c r="O165" s="13" t="s">
        <v>1113</v>
      </c>
    </row>
    <row r="166" spans="1:15" x14ac:dyDescent="0.2">
      <c r="A166" s="1" t="s">
        <v>1114</v>
      </c>
      <c r="B166" s="13" t="s">
        <v>398</v>
      </c>
      <c r="C166" s="13" t="s">
        <v>4</v>
      </c>
      <c r="D166" s="1" t="s">
        <v>51</v>
      </c>
      <c r="E166" s="1" t="s">
        <v>137</v>
      </c>
      <c r="F166" s="34">
        <v>987.5</v>
      </c>
      <c r="G166" s="5">
        <v>3.6062120288150602E-4</v>
      </c>
      <c r="H166" s="5">
        <v>0.28214925337534702</v>
      </c>
      <c r="I166" s="5">
        <f t="shared" si="15"/>
        <v>0.28214254306984277</v>
      </c>
      <c r="J166" s="2">
        <f t="shared" si="16"/>
        <v>-22.481624720299685</v>
      </c>
      <c r="K166" s="2">
        <f t="shared" si="17"/>
        <v>-0.61102259338863263</v>
      </c>
      <c r="L166" s="10">
        <f t="shared" si="18"/>
        <v>1527.9196097052106</v>
      </c>
      <c r="M166" s="10">
        <f t="shared" si="19"/>
        <v>1863.2620822046515</v>
      </c>
      <c r="N166" s="2"/>
      <c r="O166" s="13" t="s">
        <v>1113</v>
      </c>
    </row>
    <row r="167" spans="1:15" x14ac:dyDescent="0.2">
      <c r="A167" s="1" t="s">
        <v>1114</v>
      </c>
      <c r="B167" s="13" t="s">
        <v>398</v>
      </c>
      <c r="C167" s="13" t="s">
        <v>4</v>
      </c>
      <c r="D167" s="1" t="s">
        <v>52</v>
      </c>
      <c r="E167" s="1" t="s">
        <v>137</v>
      </c>
      <c r="F167" s="34">
        <v>987.5</v>
      </c>
      <c r="G167" s="5">
        <v>5.69293539119085E-4</v>
      </c>
      <c r="H167" s="5">
        <v>0.28214718500817498</v>
      </c>
      <c r="I167" s="5">
        <f t="shared" si="15"/>
        <v>0.28213659180528355</v>
      </c>
      <c r="J167" s="2">
        <f t="shared" si="16"/>
        <v>-22.554767467334315</v>
      </c>
      <c r="K167" s="2">
        <f t="shared" si="17"/>
        <v>-0.82194083559139486</v>
      </c>
      <c r="L167" s="10">
        <f t="shared" si="18"/>
        <v>1539.073404221089</v>
      </c>
      <c r="M167" s="10">
        <f t="shared" si="19"/>
        <v>1876.416992827651</v>
      </c>
      <c r="N167" s="2"/>
      <c r="O167" s="13" t="s">
        <v>1113</v>
      </c>
    </row>
    <row r="168" spans="1:15" x14ac:dyDescent="0.2">
      <c r="A168" s="1" t="s">
        <v>1114</v>
      </c>
      <c r="B168" s="13" t="s">
        <v>398</v>
      </c>
      <c r="C168" s="13" t="s">
        <v>4</v>
      </c>
      <c r="D168" s="1" t="s">
        <v>53</v>
      </c>
      <c r="E168" s="1" t="s">
        <v>137</v>
      </c>
      <c r="F168" s="34">
        <v>987.5</v>
      </c>
      <c r="G168" s="5">
        <v>2.7484508566466998E-4</v>
      </c>
      <c r="H168" s="5">
        <v>0.28218688898707101</v>
      </c>
      <c r="I168" s="5">
        <f t="shared" si="15"/>
        <v>0.28218177477172146</v>
      </c>
      <c r="J168" s="2">
        <f t="shared" si="16"/>
        <v>-21.150733346146922</v>
      </c>
      <c r="K168" s="2">
        <f t="shared" si="17"/>
        <v>0.7793846917469871</v>
      </c>
      <c r="L168" s="10">
        <f t="shared" si="18"/>
        <v>1473.115433815429</v>
      </c>
      <c r="M168" s="10">
        <f t="shared" si="19"/>
        <v>1776.4618316482995</v>
      </c>
      <c r="N168" s="2"/>
      <c r="O168" s="13" t="s">
        <v>1113</v>
      </c>
    </row>
    <row r="169" spans="1:15" x14ac:dyDescent="0.2">
      <c r="A169" s="1" t="s">
        <v>1114</v>
      </c>
      <c r="B169" s="13" t="s">
        <v>398</v>
      </c>
      <c r="C169" s="13" t="s">
        <v>4</v>
      </c>
      <c r="D169" s="1" t="s">
        <v>54</v>
      </c>
      <c r="E169" s="1" t="s">
        <v>137</v>
      </c>
      <c r="F169" s="34">
        <v>987.5</v>
      </c>
      <c r="G169" s="5">
        <v>4.4842154414601498E-4</v>
      </c>
      <c r="H169" s="5">
        <v>0.28217887023084698</v>
      </c>
      <c r="I169" s="5">
        <f t="shared" si="15"/>
        <v>0.2821705261691782</v>
      </c>
      <c r="J169" s="2">
        <f t="shared" si="16"/>
        <v>-21.434297050869631</v>
      </c>
      <c r="K169" s="2">
        <f t="shared" si="17"/>
        <v>0.38072396139954279</v>
      </c>
      <c r="L169" s="10">
        <f t="shared" si="18"/>
        <v>1490.7682294675808</v>
      </c>
      <c r="M169" s="10">
        <f t="shared" si="19"/>
        <v>1801.363783561784</v>
      </c>
      <c r="N169" s="2"/>
      <c r="O169" s="13" t="s">
        <v>1113</v>
      </c>
    </row>
    <row r="170" spans="1:15" x14ac:dyDescent="0.2">
      <c r="A170" s="1" t="s">
        <v>1114</v>
      </c>
      <c r="B170" s="13" t="s">
        <v>398</v>
      </c>
      <c r="C170" s="13" t="s">
        <v>4</v>
      </c>
      <c r="D170" s="1" t="s">
        <v>55</v>
      </c>
      <c r="E170" s="1" t="s">
        <v>137</v>
      </c>
      <c r="F170" s="34">
        <v>987.5</v>
      </c>
      <c r="G170" s="5">
        <v>3.6019609184316899E-4</v>
      </c>
      <c r="H170" s="5">
        <v>0.28217814037678901</v>
      </c>
      <c r="I170" s="5">
        <f t="shared" si="15"/>
        <v>0.28217143798159322</v>
      </c>
      <c r="J170" s="2">
        <f t="shared" si="16"/>
        <v>-21.460106554838099</v>
      </c>
      <c r="K170" s="2">
        <f t="shared" si="17"/>
        <v>0.41303942475590105</v>
      </c>
      <c r="L170" s="10">
        <f t="shared" si="18"/>
        <v>1488.3577806779413</v>
      </c>
      <c r="M170" s="10">
        <f t="shared" si="19"/>
        <v>1799.3456609462755</v>
      </c>
      <c r="N170" s="2"/>
      <c r="O170" s="13" t="s">
        <v>1113</v>
      </c>
    </row>
    <row r="171" spans="1:15" x14ac:dyDescent="0.2">
      <c r="A171" s="1" t="s">
        <v>1114</v>
      </c>
      <c r="B171" s="13" t="s">
        <v>398</v>
      </c>
      <c r="C171" s="13" t="s">
        <v>4</v>
      </c>
      <c r="D171" s="1" t="s">
        <v>56</v>
      </c>
      <c r="E171" s="1" t="s">
        <v>137</v>
      </c>
      <c r="F171" s="34">
        <v>987.5</v>
      </c>
      <c r="G171" s="5">
        <v>4.1393879467121201E-4</v>
      </c>
      <c r="H171" s="5">
        <v>0.28216295349223502</v>
      </c>
      <c r="I171" s="5">
        <f t="shared" si="15"/>
        <v>0.28215525107277073</v>
      </c>
      <c r="J171" s="2">
        <f t="shared" si="16"/>
        <v>-21.99715358894516</v>
      </c>
      <c r="K171" s="2">
        <f t="shared" si="17"/>
        <v>-0.16063938276023038</v>
      </c>
      <c r="L171" s="10">
        <f t="shared" si="18"/>
        <v>1511.2568847270068</v>
      </c>
      <c r="M171" s="10">
        <f t="shared" si="19"/>
        <v>1835.160989692213</v>
      </c>
      <c r="N171" s="2"/>
      <c r="O171" s="13" t="s">
        <v>1113</v>
      </c>
    </row>
    <row r="172" spans="1:15" x14ac:dyDescent="0.2">
      <c r="A172" s="1" t="s">
        <v>1114</v>
      </c>
      <c r="B172" s="13" t="s">
        <v>398</v>
      </c>
      <c r="C172" s="13" t="s">
        <v>4</v>
      </c>
      <c r="D172" s="1" t="s">
        <v>57</v>
      </c>
      <c r="E172" s="1" t="s">
        <v>137</v>
      </c>
      <c r="F172" s="34">
        <v>987.5</v>
      </c>
      <c r="G172" s="5">
        <v>7.9992898975031002E-4</v>
      </c>
      <c r="H172" s="5">
        <v>0.28219353178944101</v>
      </c>
      <c r="I172" s="5">
        <f t="shared" si="15"/>
        <v>0.28217864700768097</v>
      </c>
      <c r="J172" s="2">
        <f t="shared" si="16"/>
        <v>-20.91582688469984</v>
      </c>
      <c r="K172" s="2">
        <f t="shared" si="17"/>
        <v>0.66853388232868127</v>
      </c>
      <c r="L172" s="10">
        <f t="shared" si="18"/>
        <v>1484.1999177463929</v>
      </c>
      <c r="M172" s="10">
        <f t="shared" si="19"/>
        <v>1783.3871809608556</v>
      </c>
      <c r="N172" s="2"/>
      <c r="O172" s="13" t="s">
        <v>1113</v>
      </c>
    </row>
    <row r="173" spans="1:15" x14ac:dyDescent="0.2">
      <c r="A173" s="1" t="s">
        <v>1114</v>
      </c>
      <c r="B173" s="13" t="s">
        <v>398</v>
      </c>
      <c r="C173" s="13" t="s">
        <v>4</v>
      </c>
      <c r="D173" s="1" t="s">
        <v>138</v>
      </c>
      <c r="E173" s="1" t="s">
        <v>137</v>
      </c>
      <c r="F173" s="34">
        <v>1001.9</v>
      </c>
      <c r="G173" s="5">
        <v>8.3673981296093205E-4</v>
      </c>
      <c r="H173" s="6">
        <v>0.282191706109225</v>
      </c>
      <c r="I173" s="5">
        <f t="shared" si="15"/>
        <v>0.28217590719280378</v>
      </c>
      <c r="J173" s="2">
        <f t="shared" si="16"/>
        <v>-20.980387601003958</v>
      </c>
      <c r="K173" s="2">
        <f t="shared" si="17"/>
        <v>0.89761079161920776</v>
      </c>
      <c r="L173" s="10">
        <f t="shared" si="18"/>
        <v>1488.1663850569244</v>
      </c>
      <c r="M173" s="10">
        <f t="shared" si="19"/>
        <v>1780.357229527252</v>
      </c>
      <c r="N173" s="2"/>
      <c r="O173" s="13" t="s">
        <v>1113</v>
      </c>
    </row>
    <row r="174" spans="1:15" x14ac:dyDescent="0.2">
      <c r="A174" s="1" t="s">
        <v>1114</v>
      </c>
      <c r="B174" s="13" t="s">
        <v>398</v>
      </c>
      <c r="C174" s="13" t="s">
        <v>4</v>
      </c>
      <c r="D174" s="1" t="s">
        <v>139</v>
      </c>
      <c r="E174" s="1" t="s">
        <v>137</v>
      </c>
      <c r="F174" s="34">
        <v>1001.9</v>
      </c>
      <c r="G174" s="5">
        <v>9.93590104585926E-4</v>
      </c>
      <c r="H174" s="6">
        <v>0.28222951996109003</v>
      </c>
      <c r="I174" s="5">
        <f t="shared" si="15"/>
        <v>0.28221075947333013</v>
      </c>
      <c r="J174" s="2">
        <f t="shared" si="16"/>
        <v>-19.643193200133968</v>
      </c>
      <c r="K174" s="2">
        <f t="shared" si="17"/>
        <v>2.1328476781201644</v>
      </c>
      <c r="L174" s="10">
        <f t="shared" si="18"/>
        <v>1441.6387745087954</v>
      </c>
      <c r="M174" s="10">
        <f t="shared" si="19"/>
        <v>1703.1339163179814</v>
      </c>
      <c r="N174" s="2"/>
      <c r="O174" s="13" t="s">
        <v>1113</v>
      </c>
    </row>
    <row r="175" spans="1:15" x14ac:dyDescent="0.2">
      <c r="A175" s="1" t="s">
        <v>1114</v>
      </c>
      <c r="B175" s="13" t="s">
        <v>398</v>
      </c>
      <c r="C175" s="13" t="s">
        <v>4</v>
      </c>
      <c r="D175" s="1" t="s">
        <v>140</v>
      </c>
      <c r="E175" s="1" t="s">
        <v>137</v>
      </c>
      <c r="F175" s="34">
        <v>1001.9</v>
      </c>
      <c r="G175" s="5">
        <v>1.05878303920343E-3</v>
      </c>
      <c r="H175" s="6">
        <v>0.282211254995684</v>
      </c>
      <c r="I175" s="5">
        <f t="shared" si="15"/>
        <v>0.28219126356646618</v>
      </c>
      <c r="J175" s="2">
        <f t="shared" si="16"/>
        <v>-20.289089036406025</v>
      </c>
      <c r="K175" s="2">
        <f t="shared" si="17"/>
        <v>1.4418724268461247</v>
      </c>
      <c r="L175" s="10">
        <f t="shared" si="18"/>
        <v>1469.6181384173256</v>
      </c>
      <c r="M175" s="10">
        <f t="shared" si="19"/>
        <v>1746.3453410727498</v>
      </c>
      <c r="N175" s="2"/>
      <c r="O175" s="13" t="s">
        <v>1113</v>
      </c>
    </row>
    <row r="176" spans="1:15" x14ac:dyDescent="0.2">
      <c r="A176" s="1" t="s">
        <v>1114</v>
      </c>
      <c r="B176" s="13" t="s">
        <v>398</v>
      </c>
      <c r="C176" s="13" t="s">
        <v>4</v>
      </c>
      <c r="D176" s="1" t="s">
        <v>141</v>
      </c>
      <c r="E176" s="1" t="s">
        <v>137</v>
      </c>
      <c r="F176" s="34">
        <v>1001.9</v>
      </c>
      <c r="G176" s="5">
        <v>7.1651982855686297E-4</v>
      </c>
      <c r="H176" s="6">
        <v>0.28219060159283699</v>
      </c>
      <c r="I176" s="5">
        <f t="shared" si="15"/>
        <v>0.28217707261201147</v>
      </c>
      <c r="J176" s="2">
        <f t="shared" si="16"/>
        <v>-21.019446122072516</v>
      </c>
      <c r="K176" s="2">
        <f t="shared" si="17"/>
        <v>0.93891565809522959</v>
      </c>
      <c r="L176" s="10">
        <f t="shared" si="18"/>
        <v>1485.0109058586179</v>
      </c>
      <c r="M176" s="10">
        <f t="shared" si="19"/>
        <v>1777.7767713395624</v>
      </c>
      <c r="N176" s="2"/>
      <c r="O176" s="13" t="s">
        <v>1113</v>
      </c>
    </row>
    <row r="177" spans="1:15" x14ac:dyDescent="0.2">
      <c r="A177" s="1" t="s">
        <v>1114</v>
      </c>
      <c r="B177" s="13" t="s">
        <v>398</v>
      </c>
      <c r="C177" s="13" t="s">
        <v>4</v>
      </c>
      <c r="D177" s="1" t="s">
        <v>142</v>
      </c>
      <c r="E177" s="1" t="s">
        <v>137</v>
      </c>
      <c r="F177" s="34">
        <v>1001.9</v>
      </c>
      <c r="G177" s="5">
        <v>8.6222920531218604E-4</v>
      </c>
      <c r="H177" s="6">
        <v>0.28221328650907401</v>
      </c>
      <c r="I177" s="5">
        <f t="shared" si="15"/>
        <v>0.28219700631427552</v>
      </c>
      <c r="J177" s="2">
        <f t="shared" si="16"/>
        <v>-20.21724953324977</v>
      </c>
      <c r="K177" s="2">
        <f t="shared" si="17"/>
        <v>1.6454072835858646</v>
      </c>
      <c r="L177" s="10">
        <f t="shared" si="18"/>
        <v>1459.2063076400052</v>
      </c>
      <c r="M177" s="10">
        <f t="shared" si="19"/>
        <v>1733.6205311691613</v>
      </c>
      <c r="N177" s="2"/>
      <c r="O177" s="13" t="s">
        <v>1113</v>
      </c>
    </row>
    <row r="178" spans="1:15" x14ac:dyDescent="0.2">
      <c r="A178" s="1" t="s">
        <v>1114</v>
      </c>
      <c r="B178" s="13" t="s">
        <v>398</v>
      </c>
      <c r="C178" s="13" t="s">
        <v>4</v>
      </c>
      <c r="D178" s="1" t="s">
        <v>143</v>
      </c>
      <c r="E178" s="1" t="s">
        <v>137</v>
      </c>
      <c r="F178" s="34">
        <v>1001.9</v>
      </c>
      <c r="G178" s="5">
        <v>1.04249530253617E-3</v>
      </c>
      <c r="H178" s="6">
        <v>0.28220785925549602</v>
      </c>
      <c r="I178" s="5">
        <f t="shared" si="15"/>
        <v>0.28218817536344359</v>
      </c>
      <c r="J178" s="2">
        <f t="shared" si="16"/>
        <v>-20.409171084180279</v>
      </c>
      <c r="K178" s="2">
        <f t="shared" si="17"/>
        <v>1.3324201261966095</v>
      </c>
      <c r="L178" s="10">
        <f t="shared" si="18"/>
        <v>1473.7228651331154</v>
      </c>
      <c r="M178" s="10">
        <f t="shared" si="19"/>
        <v>1753.1869473514262</v>
      </c>
      <c r="N178" s="2"/>
      <c r="O178" s="13" t="s">
        <v>1113</v>
      </c>
    </row>
    <row r="179" spans="1:15" x14ac:dyDescent="0.2">
      <c r="A179" s="1" t="s">
        <v>1114</v>
      </c>
      <c r="B179" s="13" t="s">
        <v>398</v>
      </c>
      <c r="C179" s="13" t="s">
        <v>4</v>
      </c>
      <c r="D179" s="1" t="s">
        <v>144</v>
      </c>
      <c r="E179" s="1" t="s">
        <v>137</v>
      </c>
      <c r="F179" s="34">
        <v>1001.9</v>
      </c>
      <c r="G179" s="5">
        <v>5.7765066087619597E-4</v>
      </c>
      <c r="H179" s="6">
        <v>0.28217233044175699</v>
      </c>
      <c r="I179" s="5">
        <f t="shared" si="15"/>
        <v>0.28216142352138524</v>
      </c>
      <c r="J179" s="2">
        <f t="shared" si="16"/>
        <v>-21.665560699578592</v>
      </c>
      <c r="K179" s="2">
        <f t="shared" si="17"/>
        <v>0.38427952841368906</v>
      </c>
      <c r="L179" s="10">
        <f t="shared" si="18"/>
        <v>1504.7967946046422</v>
      </c>
      <c r="M179" s="10">
        <f t="shared" si="19"/>
        <v>1812.4164440840607</v>
      </c>
      <c r="N179" s="2"/>
      <c r="O179" s="13" t="s">
        <v>1113</v>
      </c>
    </row>
    <row r="180" spans="1:15" x14ac:dyDescent="0.2">
      <c r="A180" s="1" t="s">
        <v>1114</v>
      </c>
      <c r="B180" s="13" t="s">
        <v>398</v>
      </c>
      <c r="C180" s="13" t="s">
        <v>4</v>
      </c>
      <c r="D180" s="1" t="s">
        <v>145</v>
      </c>
      <c r="E180" s="1" t="s">
        <v>137</v>
      </c>
      <c r="F180" s="34">
        <v>1001.9</v>
      </c>
      <c r="G180" s="5">
        <v>9.1022211437881103E-4</v>
      </c>
      <c r="H180" s="6">
        <v>0.28219365984313799</v>
      </c>
      <c r="I180" s="5">
        <f t="shared" si="15"/>
        <v>0.28217647346944447</v>
      </c>
      <c r="J180" s="2">
        <f t="shared" si="16"/>
        <v>-20.911298578850655</v>
      </c>
      <c r="K180" s="2">
        <f t="shared" si="17"/>
        <v>0.91768080666465579</v>
      </c>
      <c r="L180" s="10">
        <f t="shared" si="18"/>
        <v>1488.3283102025405</v>
      </c>
      <c r="M180" s="10">
        <f t="shared" si="19"/>
        <v>1779.1034016443448</v>
      </c>
      <c r="N180" s="2"/>
      <c r="O180" s="13" t="s">
        <v>1113</v>
      </c>
    </row>
    <row r="181" spans="1:15" x14ac:dyDescent="0.2">
      <c r="A181" s="1" t="s">
        <v>1114</v>
      </c>
      <c r="B181" s="13" t="s">
        <v>398</v>
      </c>
      <c r="C181" s="13" t="s">
        <v>4</v>
      </c>
      <c r="D181" s="1" t="s">
        <v>146</v>
      </c>
      <c r="E181" s="1" t="s">
        <v>137</v>
      </c>
      <c r="F181" s="34">
        <v>1001.9</v>
      </c>
      <c r="G181" s="5">
        <v>7.7757268584925101E-4</v>
      </c>
      <c r="H181" s="6">
        <v>0.28216724982345298</v>
      </c>
      <c r="I181" s="5">
        <f t="shared" si="15"/>
        <v>0.28215256807210704</v>
      </c>
      <c r="J181" s="2">
        <f t="shared" si="16"/>
        <v>-21.845224341708878</v>
      </c>
      <c r="K181" s="2">
        <f t="shared" si="17"/>
        <v>7.0424095433008205E-2</v>
      </c>
      <c r="L181" s="10">
        <f t="shared" si="18"/>
        <v>1519.7125162262821</v>
      </c>
      <c r="M181" s="10">
        <f t="shared" si="19"/>
        <v>1832.0082927580452</v>
      </c>
      <c r="N181" s="2"/>
      <c r="O181" s="13" t="s">
        <v>1113</v>
      </c>
    </row>
    <row r="182" spans="1:15" x14ac:dyDescent="0.2">
      <c r="A182" s="1" t="s">
        <v>1114</v>
      </c>
      <c r="B182" s="13" t="s">
        <v>398</v>
      </c>
      <c r="C182" s="13" t="s">
        <v>4</v>
      </c>
      <c r="D182" s="1" t="s">
        <v>147</v>
      </c>
      <c r="E182" s="1" t="s">
        <v>137</v>
      </c>
      <c r="F182" s="34">
        <v>1001.9</v>
      </c>
      <c r="G182" s="5">
        <v>8.7042757796323403E-4</v>
      </c>
      <c r="H182" s="6">
        <v>0.28216846594479</v>
      </c>
      <c r="I182" s="5">
        <f t="shared" si="15"/>
        <v>0.28215203095228464</v>
      </c>
      <c r="J182" s="2">
        <f t="shared" si="16"/>
        <v>-21.802219184540171</v>
      </c>
      <c r="K182" s="2">
        <f t="shared" si="17"/>
        <v>5.1387458315232948E-2</v>
      </c>
      <c r="L182" s="10">
        <f t="shared" si="18"/>
        <v>1521.7325944020424</v>
      </c>
      <c r="M182" s="10">
        <f t="shared" si="19"/>
        <v>1833.1963893653731</v>
      </c>
      <c r="N182" s="2"/>
      <c r="O182" s="13" t="s">
        <v>1113</v>
      </c>
    </row>
    <row r="183" spans="1:15" x14ac:dyDescent="0.2">
      <c r="A183" s="1" t="s">
        <v>1114</v>
      </c>
      <c r="B183" s="13" t="s">
        <v>398</v>
      </c>
      <c r="C183" s="13" t="s">
        <v>4</v>
      </c>
      <c r="D183" s="12" t="s">
        <v>354</v>
      </c>
      <c r="E183" s="1" t="s">
        <v>362</v>
      </c>
      <c r="F183" s="10">
        <v>1000</v>
      </c>
      <c r="G183" s="6">
        <v>2.8372107583058098E-4</v>
      </c>
      <c r="H183" s="6">
        <v>0.28218932162136001</v>
      </c>
      <c r="I183" s="5">
        <f t="shared" si="15"/>
        <v>0.2821839747915284</v>
      </c>
      <c r="J183" s="2">
        <f t="shared" si="16"/>
        <v>-21.064709183301609</v>
      </c>
      <c r="K183" s="2">
        <f t="shared" si="17"/>
        <v>1.1404982666407548</v>
      </c>
      <c r="L183" s="10">
        <f t="shared" si="18"/>
        <v>1470.1280568750146</v>
      </c>
      <c r="M183" s="10">
        <f t="shared" si="19"/>
        <v>1763.6922346234999</v>
      </c>
      <c r="N183" s="2"/>
      <c r="O183" s="13" t="s">
        <v>1113</v>
      </c>
    </row>
    <row r="184" spans="1:15" x14ac:dyDescent="0.2">
      <c r="A184" s="1" t="s">
        <v>1114</v>
      </c>
      <c r="B184" s="13" t="s">
        <v>398</v>
      </c>
      <c r="C184" s="13" t="s">
        <v>4</v>
      </c>
      <c r="D184" s="12" t="s">
        <v>355</v>
      </c>
      <c r="E184" s="1" t="s">
        <v>362</v>
      </c>
      <c r="F184" s="10">
        <v>1000</v>
      </c>
      <c r="G184" s="6">
        <v>1.0495448531473699E-3</v>
      </c>
      <c r="H184" s="6">
        <v>0.282182946539074</v>
      </c>
      <c r="I184" s="5">
        <f t="shared" si="15"/>
        <v>0.28216316747361697</v>
      </c>
      <c r="J184" s="2">
        <f t="shared" si="16"/>
        <v>-21.290148378663165</v>
      </c>
      <c r="K184" s="2">
        <f t="shared" si="17"/>
        <v>0.40304707020766273</v>
      </c>
      <c r="L184" s="10">
        <f t="shared" si="18"/>
        <v>1508.7419125957354</v>
      </c>
      <c r="M184" s="10">
        <f t="shared" si="19"/>
        <v>1809.7569778019131</v>
      </c>
      <c r="N184" s="2"/>
      <c r="O184" s="13" t="s">
        <v>1113</v>
      </c>
    </row>
    <row r="185" spans="1:15" x14ac:dyDescent="0.2">
      <c r="A185" s="1" t="s">
        <v>1114</v>
      </c>
      <c r="B185" s="13" t="s">
        <v>398</v>
      </c>
      <c r="C185" s="13" t="s">
        <v>4</v>
      </c>
      <c r="D185" s="12" t="s">
        <v>356</v>
      </c>
      <c r="E185" s="1" t="s">
        <v>362</v>
      </c>
      <c r="F185" s="10">
        <v>1000</v>
      </c>
      <c r="G185" s="6">
        <v>4.01538035087342E-4</v>
      </c>
      <c r="H185" s="6">
        <v>0.282191849095836</v>
      </c>
      <c r="I185" s="5">
        <f t="shared" si="15"/>
        <v>0.28218428196132461</v>
      </c>
      <c r="J185" s="2">
        <f t="shared" si="16"/>
        <v>-20.975331229167171</v>
      </c>
      <c r="K185" s="2">
        <f t="shared" si="17"/>
        <v>1.1513849525024433</v>
      </c>
      <c r="L185" s="10">
        <f t="shared" si="18"/>
        <v>1471.1580764489161</v>
      </c>
      <c r="M185" s="10">
        <f t="shared" si="19"/>
        <v>1763.0119031144091</v>
      </c>
      <c r="N185" s="2"/>
      <c r="O185" s="13" t="s">
        <v>1113</v>
      </c>
    </row>
    <row r="186" spans="1:15" x14ac:dyDescent="0.2">
      <c r="A186" s="1" t="s">
        <v>1114</v>
      </c>
      <c r="B186" s="13" t="s">
        <v>398</v>
      </c>
      <c r="C186" s="13" t="s">
        <v>4</v>
      </c>
      <c r="D186" s="12" t="s">
        <v>357</v>
      </c>
      <c r="E186" s="1" t="s">
        <v>362</v>
      </c>
      <c r="F186" s="10">
        <v>1000</v>
      </c>
      <c r="G186" s="6">
        <v>5.9695839341199197E-4</v>
      </c>
      <c r="H186" s="6">
        <v>0.28221432667194402</v>
      </c>
      <c r="I186" s="5">
        <f t="shared" si="15"/>
        <v>0.28220307676766121</v>
      </c>
      <c r="J186" s="2">
        <f t="shared" si="16"/>
        <v>-20.180466716975822</v>
      </c>
      <c r="K186" s="2">
        <f t="shared" si="17"/>
        <v>1.8175088844119003</v>
      </c>
      <c r="L186" s="10">
        <f t="shared" si="18"/>
        <v>1447.6696075495367</v>
      </c>
      <c r="M186" s="10">
        <f t="shared" si="19"/>
        <v>1721.3679922358165</v>
      </c>
      <c r="N186" s="2"/>
      <c r="O186" s="13" t="s">
        <v>1113</v>
      </c>
    </row>
    <row r="187" spans="1:15" x14ac:dyDescent="0.2">
      <c r="A187" s="1" t="s">
        <v>1114</v>
      </c>
      <c r="B187" s="13" t="s">
        <v>398</v>
      </c>
      <c r="C187" s="13" t="s">
        <v>4</v>
      </c>
      <c r="D187" s="12" t="s">
        <v>358</v>
      </c>
      <c r="E187" s="1" t="s">
        <v>362</v>
      </c>
      <c r="F187" s="10">
        <v>1000</v>
      </c>
      <c r="G187" s="6">
        <v>2.8395184870619902E-4</v>
      </c>
      <c r="H187" s="6">
        <v>0.28217508305836703</v>
      </c>
      <c r="I187" s="5">
        <f t="shared" si="15"/>
        <v>0.28216973187953426</v>
      </c>
      <c r="J187" s="2">
        <f t="shared" si="16"/>
        <v>-21.568221144437906</v>
      </c>
      <c r="K187" s="2">
        <f t="shared" si="17"/>
        <v>0.63570218790109934</v>
      </c>
      <c r="L187" s="10">
        <f t="shared" si="18"/>
        <v>1489.6000610536059</v>
      </c>
      <c r="M187" s="10">
        <f t="shared" si="19"/>
        <v>1795.2284991551728</v>
      </c>
      <c r="N187" s="2"/>
      <c r="O187" s="13" t="s">
        <v>1113</v>
      </c>
    </row>
    <row r="188" spans="1:15" x14ac:dyDescent="0.2">
      <c r="A188" s="1" t="s">
        <v>1114</v>
      </c>
      <c r="B188" s="13" t="s">
        <v>398</v>
      </c>
      <c r="C188" s="13" t="s">
        <v>4</v>
      </c>
      <c r="D188" s="12" t="s">
        <v>359</v>
      </c>
      <c r="E188" s="1" t="s">
        <v>362</v>
      </c>
      <c r="F188" s="10">
        <v>1000</v>
      </c>
      <c r="G188" s="6">
        <v>4.9940069009161005E-4</v>
      </c>
      <c r="H188" s="6">
        <v>0.282215301413558</v>
      </c>
      <c r="I188" s="5">
        <f t="shared" si="15"/>
        <v>0.28220589002069663</v>
      </c>
      <c r="J188" s="2">
        <f t="shared" si="16"/>
        <v>-20.145997363438806</v>
      </c>
      <c r="K188" s="2">
        <f t="shared" si="17"/>
        <v>1.9172159598590532</v>
      </c>
      <c r="L188" s="10">
        <f t="shared" si="18"/>
        <v>1442.6521280023849</v>
      </c>
      <c r="M188" s="10">
        <f t="shared" si="19"/>
        <v>1715.1318419528172</v>
      </c>
      <c r="N188" s="2"/>
      <c r="O188" s="13" t="s">
        <v>1113</v>
      </c>
    </row>
    <row r="189" spans="1:15" x14ac:dyDescent="0.2">
      <c r="A189" s="1" t="s">
        <v>1114</v>
      </c>
      <c r="B189" s="13" t="s">
        <v>398</v>
      </c>
      <c r="C189" s="13" t="s">
        <v>4</v>
      </c>
      <c r="D189" s="12" t="s">
        <v>360</v>
      </c>
      <c r="E189" s="1" t="s">
        <v>362</v>
      </c>
      <c r="F189" s="10">
        <v>1000</v>
      </c>
      <c r="G189" s="6">
        <v>4.6829593820034801E-4</v>
      </c>
      <c r="H189" s="6">
        <v>0.282216571591976</v>
      </c>
      <c r="I189" s="5">
        <f t="shared" si="15"/>
        <v>0.28220774637980223</v>
      </c>
      <c r="J189" s="2">
        <f t="shared" si="16"/>
        <v>-20.101080609792319</v>
      </c>
      <c r="K189" s="2">
        <f t="shared" si="17"/>
        <v>1.983008881814019</v>
      </c>
      <c r="L189" s="10">
        <f t="shared" si="18"/>
        <v>1439.7389298541439</v>
      </c>
      <c r="M189" s="10">
        <f t="shared" si="19"/>
        <v>1711.0164449608455</v>
      </c>
      <c r="N189" s="2"/>
      <c r="O189" s="13" t="s">
        <v>1113</v>
      </c>
    </row>
    <row r="190" spans="1:15" x14ac:dyDescent="0.2">
      <c r="A190" s="1" t="s">
        <v>1114</v>
      </c>
      <c r="B190" s="13" t="s">
        <v>398</v>
      </c>
      <c r="C190" s="13" t="s">
        <v>4</v>
      </c>
      <c r="D190" s="12" t="s">
        <v>361</v>
      </c>
      <c r="E190" s="1" t="s">
        <v>362</v>
      </c>
      <c r="F190" s="10">
        <v>1000</v>
      </c>
      <c r="G190" s="6">
        <v>7.0501481013678395E-4</v>
      </c>
      <c r="H190" s="6">
        <v>0.28221538855098099</v>
      </c>
      <c r="I190" s="5">
        <f t="shared" si="15"/>
        <v>0.28220210228309445</v>
      </c>
      <c r="J190" s="2">
        <f t="shared" si="16"/>
        <v>-20.142915961561812</v>
      </c>
      <c r="K190" s="2">
        <f t="shared" si="17"/>
        <v>1.7829712850581103</v>
      </c>
      <c r="L190" s="10">
        <f t="shared" si="18"/>
        <v>1450.295233437457</v>
      </c>
      <c r="M190" s="10">
        <f t="shared" si="19"/>
        <v>1723.5279671287199</v>
      </c>
      <c r="N190" s="2"/>
      <c r="O190" s="13" t="s">
        <v>1113</v>
      </c>
    </row>
    <row r="191" spans="1:15" x14ac:dyDescent="0.2">
      <c r="A191" s="1" t="s">
        <v>1114</v>
      </c>
      <c r="B191" s="13" t="s">
        <v>398</v>
      </c>
      <c r="C191" s="13" t="s">
        <v>4</v>
      </c>
      <c r="D191" s="1" t="s">
        <v>58</v>
      </c>
      <c r="E191" s="1" t="s">
        <v>148</v>
      </c>
      <c r="F191" s="34">
        <v>961.2</v>
      </c>
      <c r="G191" s="5">
        <v>2.4192330376723799E-4</v>
      </c>
      <c r="H191" s="5">
        <v>0.28228665351809901</v>
      </c>
      <c r="I191" s="5">
        <f t="shared" ref="I191:I216" si="20">H191-(G191*(EXP((F191*1000000)*1.867*10^-11)-1))</f>
        <v>0.28228227286915875</v>
      </c>
      <c r="J191" s="2">
        <f t="shared" ref="J191:J216" si="21">10000*((H191/0.282785)-1)</f>
        <v>-17.622804671428849</v>
      </c>
      <c r="K191" s="2">
        <f t="shared" ref="K191:K216" si="22">((I191/(0.282785-(0.0336*(EXP((F191*1000000)*1.867*10^-11)-1))))-1)*(10^4)</f>
        <v>3.7454569220241041</v>
      </c>
      <c r="L191" s="10">
        <f t="shared" ref="L191:L216" si="23">((1/(1.867*10^-11))*(LN(((H191-0.28325)/(G191-0.0384))+1)))/1000000</f>
        <v>1335.4461728034457</v>
      </c>
      <c r="M191" s="10">
        <f t="shared" ref="M191:M216" si="24">((1/(1.867*(10^-11)))*(LN(1+(((0.28325)-((I191)+(0.015)*(EXP((1.867*(10^-11))*(F191*1000000))-1)))/(0.0384-0.015)))))/1000000</f>
        <v>1570.1407629012444</v>
      </c>
      <c r="N191" s="2"/>
      <c r="O191" s="13" t="s">
        <v>1113</v>
      </c>
    </row>
    <row r="192" spans="1:15" x14ac:dyDescent="0.2">
      <c r="A192" s="1" t="s">
        <v>1114</v>
      </c>
      <c r="B192" s="13" t="s">
        <v>398</v>
      </c>
      <c r="C192" s="13" t="s">
        <v>4</v>
      </c>
      <c r="D192" s="1" t="s">
        <v>59</v>
      </c>
      <c r="E192" s="1" t="s">
        <v>148</v>
      </c>
      <c r="F192" s="34">
        <v>961.2</v>
      </c>
      <c r="G192" s="5">
        <v>5.2285857220869705E-4</v>
      </c>
      <c r="H192" s="5">
        <v>0.282297199642839</v>
      </c>
      <c r="I192" s="5">
        <f t="shared" si="20"/>
        <v>0.28228773193214485</v>
      </c>
      <c r="J192" s="2">
        <f t="shared" si="21"/>
        <v>-17.249866759587729</v>
      </c>
      <c r="K192" s="2">
        <f t="shared" si="22"/>
        <v>3.9389195719863324</v>
      </c>
      <c r="L192" s="10">
        <f t="shared" si="23"/>
        <v>1330.682535348288</v>
      </c>
      <c r="M192" s="10">
        <f t="shared" si="24"/>
        <v>1558.0047510410952</v>
      </c>
      <c r="N192" s="2"/>
      <c r="O192" s="13" t="s">
        <v>1113</v>
      </c>
    </row>
    <row r="193" spans="1:15" x14ac:dyDescent="0.2">
      <c r="A193" s="1" t="s">
        <v>1114</v>
      </c>
      <c r="B193" s="13" t="s">
        <v>398</v>
      </c>
      <c r="C193" s="13" t="s">
        <v>4</v>
      </c>
      <c r="D193" s="1" t="s">
        <v>60</v>
      </c>
      <c r="E193" s="1" t="s">
        <v>148</v>
      </c>
      <c r="F193" s="34">
        <v>961.2</v>
      </c>
      <c r="G193" s="5">
        <v>2.8498753596887101E-4</v>
      </c>
      <c r="H193" s="5">
        <v>0.28228417687700502</v>
      </c>
      <c r="I193" s="5">
        <f t="shared" si="20"/>
        <v>0.28227901643843634</v>
      </c>
      <c r="J193" s="2">
        <f t="shared" si="21"/>
        <v>-17.710385027317479</v>
      </c>
      <c r="K193" s="2">
        <f t="shared" si="22"/>
        <v>3.6300529198052267</v>
      </c>
      <c r="L193" s="10">
        <f t="shared" si="23"/>
        <v>1340.3307950518285</v>
      </c>
      <c r="M193" s="10">
        <f t="shared" si="24"/>
        <v>1577.3788063520101</v>
      </c>
      <c r="N193" s="2"/>
      <c r="O193" s="13" t="s">
        <v>1113</v>
      </c>
    </row>
    <row r="194" spans="1:15" x14ac:dyDescent="0.2">
      <c r="A194" s="1" t="s">
        <v>1114</v>
      </c>
      <c r="B194" s="13" t="s">
        <v>398</v>
      </c>
      <c r="C194" s="13" t="s">
        <v>4</v>
      </c>
      <c r="D194" s="1" t="s">
        <v>61</v>
      </c>
      <c r="E194" s="1" t="s">
        <v>148</v>
      </c>
      <c r="F194" s="34">
        <v>961.2</v>
      </c>
      <c r="G194" s="5">
        <v>1.3276138943259301E-4</v>
      </c>
      <c r="H194" s="5">
        <v>0.28225942776448798</v>
      </c>
      <c r="I194" s="5">
        <f t="shared" si="20"/>
        <v>0.28225702377516215</v>
      </c>
      <c r="J194" s="2">
        <f t="shared" si="21"/>
        <v>-18.585576869778464</v>
      </c>
      <c r="K194" s="2">
        <f t="shared" si="22"/>
        <v>2.8506592898791538</v>
      </c>
      <c r="L194" s="10">
        <f t="shared" si="23"/>
        <v>1368.8422872573851</v>
      </c>
      <c r="M194" s="10">
        <f t="shared" si="24"/>
        <v>1626.2361368744739</v>
      </c>
      <c r="N194" s="2"/>
      <c r="O194" s="13" t="s">
        <v>1113</v>
      </c>
    </row>
    <row r="195" spans="1:15" x14ac:dyDescent="0.2">
      <c r="A195" s="1" t="s">
        <v>1114</v>
      </c>
      <c r="B195" s="13" t="s">
        <v>398</v>
      </c>
      <c r="C195" s="13" t="s">
        <v>4</v>
      </c>
      <c r="D195" s="1" t="s">
        <v>62</v>
      </c>
      <c r="E195" s="1" t="s">
        <v>148</v>
      </c>
      <c r="F195" s="34">
        <v>961.2</v>
      </c>
      <c r="G195" s="5">
        <v>3.9005132314178301E-4</v>
      </c>
      <c r="H195" s="5">
        <v>0.28228859060244899</v>
      </c>
      <c r="I195" s="5">
        <f t="shared" si="20"/>
        <v>0.28228152771148829</v>
      </c>
      <c r="J195" s="2">
        <f t="shared" si="21"/>
        <v>-17.554304420355216</v>
      </c>
      <c r="K195" s="2">
        <f t="shared" si="22"/>
        <v>3.7190494271976959</v>
      </c>
      <c r="L195" s="10">
        <f t="shared" si="23"/>
        <v>1337.923686377294</v>
      </c>
      <c r="M195" s="10">
        <f t="shared" si="24"/>
        <v>1571.7971054111399</v>
      </c>
      <c r="N195" s="2"/>
      <c r="O195" s="13" t="s">
        <v>1113</v>
      </c>
    </row>
    <row r="196" spans="1:15" x14ac:dyDescent="0.2">
      <c r="A196" s="1" t="s">
        <v>1114</v>
      </c>
      <c r="B196" s="13" t="s">
        <v>398</v>
      </c>
      <c r="C196" s="13" t="s">
        <v>4</v>
      </c>
      <c r="D196" s="1" t="s">
        <v>63</v>
      </c>
      <c r="E196" s="1" t="s">
        <v>148</v>
      </c>
      <c r="F196" s="34">
        <v>961.2</v>
      </c>
      <c r="G196" s="5">
        <v>3.7453064217244302E-4</v>
      </c>
      <c r="H196" s="5">
        <v>0.28228568840423102</v>
      </c>
      <c r="I196" s="5">
        <f t="shared" si="20"/>
        <v>0.2822789065554584</v>
      </c>
      <c r="J196" s="2">
        <f t="shared" si="21"/>
        <v>-17.656933563272581</v>
      </c>
      <c r="K196" s="2">
        <f t="shared" si="22"/>
        <v>3.6261587987529431</v>
      </c>
      <c r="L196" s="10">
        <f t="shared" si="23"/>
        <v>1341.3713708336368</v>
      </c>
      <c r="M196" s="10">
        <f t="shared" si="24"/>
        <v>1577.6230253412234</v>
      </c>
      <c r="N196" s="2"/>
      <c r="O196" s="13" t="s">
        <v>1113</v>
      </c>
    </row>
    <row r="197" spans="1:15" x14ac:dyDescent="0.2">
      <c r="A197" s="1" t="s">
        <v>1114</v>
      </c>
      <c r="B197" s="13" t="s">
        <v>398</v>
      </c>
      <c r="C197" s="13" t="s">
        <v>4</v>
      </c>
      <c r="D197" s="1" t="s">
        <v>64</v>
      </c>
      <c r="E197" s="1" t="s">
        <v>148</v>
      </c>
      <c r="F197" s="34">
        <v>961.2</v>
      </c>
      <c r="G197" s="5">
        <v>2.17083476270782E-4</v>
      </c>
      <c r="H197" s="5">
        <v>0.28226991484104602</v>
      </c>
      <c r="I197" s="5">
        <f t="shared" si="20"/>
        <v>0.28226598398161468</v>
      </c>
      <c r="J197" s="2">
        <f t="shared" si="21"/>
        <v>-18.214727052495718</v>
      </c>
      <c r="K197" s="2">
        <f t="shared" si="22"/>
        <v>3.1681982684395038</v>
      </c>
      <c r="L197" s="10">
        <f t="shared" si="23"/>
        <v>1357.4859301365343</v>
      </c>
      <c r="M197" s="10">
        <f t="shared" si="24"/>
        <v>1606.3361614016871</v>
      </c>
      <c r="N197" s="2"/>
      <c r="O197" s="13" t="s">
        <v>1113</v>
      </c>
    </row>
    <row r="198" spans="1:15" x14ac:dyDescent="0.2">
      <c r="A198" s="1" t="s">
        <v>1114</v>
      </c>
      <c r="B198" s="13" t="s">
        <v>398</v>
      </c>
      <c r="C198" s="13" t="s">
        <v>4</v>
      </c>
      <c r="D198" s="1" t="s">
        <v>65</v>
      </c>
      <c r="E198" s="1" t="s">
        <v>148</v>
      </c>
      <c r="F198" s="34">
        <v>961.2</v>
      </c>
      <c r="G198" s="5">
        <v>2.19298605092503E-4</v>
      </c>
      <c r="H198" s="5">
        <v>0.28231070675744202</v>
      </c>
      <c r="I198" s="5">
        <f t="shared" si="20"/>
        <v>0.28230673578735754</v>
      </c>
      <c r="J198" s="2">
        <f t="shared" si="21"/>
        <v>-16.772220682073069</v>
      </c>
      <c r="K198" s="2">
        <f t="shared" si="22"/>
        <v>4.6123934260666744</v>
      </c>
      <c r="L198" s="10">
        <f t="shared" si="23"/>
        <v>1301.7417898886006</v>
      </c>
      <c r="M198" s="10">
        <f t="shared" si="24"/>
        <v>1515.7359280830362</v>
      </c>
      <c r="N198" s="2"/>
      <c r="O198" s="13" t="s">
        <v>1113</v>
      </c>
    </row>
    <row r="199" spans="1:15" x14ac:dyDescent="0.2">
      <c r="A199" s="1" t="s">
        <v>1114</v>
      </c>
      <c r="B199" s="13" t="s">
        <v>398</v>
      </c>
      <c r="C199" s="13" t="s">
        <v>4</v>
      </c>
      <c r="D199" s="1" t="s">
        <v>66</v>
      </c>
      <c r="E199" s="1" t="s">
        <v>148</v>
      </c>
      <c r="F199" s="34">
        <v>961.2</v>
      </c>
      <c r="G199" s="5">
        <v>8.68761746757891E-4</v>
      </c>
      <c r="H199" s="5">
        <v>0.28228172103215299</v>
      </c>
      <c r="I199" s="5">
        <f t="shared" si="20"/>
        <v>0.28226598984724438</v>
      </c>
      <c r="J199" s="2">
        <f t="shared" si="21"/>
        <v>-17.797229974964026</v>
      </c>
      <c r="K199" s="2">
        <f t="shared" si="22"/>
        <v>3.1684061393266738</v>
      </c>
      <c r="L199" s="10">
        <f t="shared" si="23"/>
        <v>1364.3328981784807</v>
      </c>
      <c r="M199" s="10">
        <f t="shared" si="24"/>
        <v>1606.3231318371861</v>
      </c>
      <c r="N199" s="2"/>
      <c r="O199" s="13" t="s">
        <v>1113</v>
      </c>
    </row>
    <row r="200" spans="1:15" x14ac:dyDescent="0.2">
      <c r="A200" s="1" t="s">
        <v>1114</v>
      </c>
      <c r="B200" s="13" t="s">
        <v>398</v>
      </c>
      <c r="C200" s="13" t="s">
        <v>4</v>
      </c>
      <c r="D200" s="1" t="s">
        <v>67</v>
      </c>
      <c r="E200" s="1" t="s">
        <v>148</v>
      </c>
      <c r="F200" s="34">
        <v>961.2</v>
      </c>
      <c r="G200" s="5">
        <v>3.5920557432208498E-4</v>
      </c>
      <c r="H200" s="5">
        <v>0.28227546270037501</v>
      </c>
      <c r="I200" s="5">
        <f t="shared" si="20"/>
        <v>0.28226895835170757</v>
      </c>
      <c r="J200" s="2">
        <f t="shared" si="21"/>
        <v>-18.018540574110673</v>
      </c>
      <c r="K200" s="2">
        <f t="shared" si="22"/>
        <v>3.2736063799787551</v>
      </c>
      <c r="L200" s="10">
        <f t="shared" si="23"/>
        <v>1354.8778052746195</v>
      </c>
      <c r="M200" s="10">
        <f t="shared" si="24"/>
        <v>1599.7286640520483</v>
      </c>
      <c r="N200" s="2"/>
      <c r="O200" s="13" t="s">
        <v>1113</v>
      </c>
    </row>
    <row r="201" spans="1:15" x14ac:dyDescent="0.2">
      <c r="A201" s="1" t="s">
        <v>1114</v>
      </c>
      <c r="B201" s="13" t="s">
        <v>398</v>
      </c>
      <c r="C201" s="13" t="s">
        <v>4</v>
      </c>
      <c r="D201" s="1" t="s">
        <v>68</v>
      </c>
      <c r="E201" s="1" t="s">
        <v>148</v>
      </c>
      <c r="F201" s="34">
        <v>961.2</v>
      </c>
      <c r="G201" s="5">
        <v>4.1982171095464798E-4</v>
      </c>
      <c r="H201" s="5">
        <v>0.28228482562810198</v>
      </c>
      <c r="I201" s="5">
        <f t="shared" si="20"/>
        <v>0.28227722366704844</v>
      </c>
      <c r="J201" s="2">
        <f t="shared" si="21"/>
        <v>-17.687443531234635</v>
      </c>
      <c r="K201" s="2">
        <f t="shared" si="22"/>
        <v>3.5665192503153698</v>
      </c>
      <c r="L201" s="10">
        <f t="shared" si="23"/>
        <v>1344.137655532907</v>
      </c>
      <c r="M201" s="10">
        <f t="shared" si="24"/>
        <v>1581.3631680626738</v>
      </c>
      <c r="N201" s="2"/>
      <c r="O201" s="13" t="s">
        <v>1113</v>
      </c>
    </row>
    <row r="202" spans="1:15" x14ac:dyDescent="0.2">
      <c r="A202" s="1" t="s">
        <v>1114</v>
      </c>
      <c r="B202" s="13" t="s">
        <v>398</v>
      </c>
      <c r="C202" s="13" t="s">
        <v>4</v>
      </c>
      <c r="D202" s="1" t="s">
        <v>69</v>
      </c>
      <c r="E202" s="1" t="s">
        <v>148</v>
      </c>
      <c r="F202" s="34">
        <v>961.2</v>
      </c>
      <c r="G202" s="5">
        <v>2.0503031924759199E-4</v>
      </c>
      <c r="H202" s="5">
        <v>0.28228101567290298</v>
      </c>
      <c r="I202" s="5">
        <f t="shared" si="20"/>
        <v>0.28227730306714427</v>
      </c>
      <c r="J202" s="2">
        <f t="shared" si="21"/>
        <v>-17.822173279948839</v>
      </c>
      <c r="K202" s="2">
        <f t="shared" si="22"/>
        <v>3.5693330945574253</v>
      </c>
      <c r="L202" s="10">
        <f t="shared" si="23"/>
        <v>1341.8832325645096</v>
      </c>
      <c r="M202" s="10">
        <f t="shared" si="24"/>
        <v>1581.1867108420156</v>
      </c>
      <c r="N202" s="2"/>
      <c r="O202" s="13" t="s">
        <v>1113</v>
      </c>
    </row>
    <row r="203" spans="1:15" x14ac:dyDescent="0.2">
      <c r="A203" s="1" t="s">
        <v>1114</v>
      </c>
      <c r="B203" s="13" t="s">
        <v>398</v>
      </c>
      <c r="C203" s="13" t="s">
        <v>4</v>
      </c>
      <c r="D203" s="1" t="s">
        <v>70</v>
      </c>
      <c r="E203" s="1" t="s">
        <v>148</v>
      </c>
      <c r="F203" s="34">
        <v>961.2</v>
      </c>
      <c r="G203" s="5">
        <v>3.2584844338789698E-4</v>
      </c>
      <c r="H203" s="5">
        <v>0.28228515633297901</v>
      </c>
      <c r="I203" s="5">
        <f t="shared" si="20"/>
        <v>0.28227925600169229</v>
      </c>
      <c r="J203" s="2">
        <f t="shared" si="21"/>
        <v>-17.675748961967219</v>
      </c>
      <c r="K203" s="2">
        <f t="shared" si="22"/>
        <v>3.638542754498264</v>
      </c>
      <c r="L203" s="10">
        <f t="shared" si="23"/>
        <v>1340.4075553405987</v>
      </c>
      <c r="M203" s="10">
        <f t="shared" si="24"/>
        <v>1576.8463642804879</v>
      </c>
      <c r="N203" s="2"/>
      <c r="O203" s="13" t="s">
        <v>1113</v>
      </c>
    </row>
    <row r="204" spans="1:15" x14ac:dyDescent="0.2">
      <c r="A204" s="1" t="s">
        <v>1114</v>
      </c>
      <c r="B204" s="13" t="s">
        <v>398</v>
      </c>
      <c r="C204" s="13" t="s">
        <v>4</v>
      </c>
      <c r="D204" s="1" t="s">
        <v>71</v>
      </c>
      <c r="E204" s="1" t="s">
        <v>148</v>
      </c>
      <c r="F204" s="34">
        <v>961.2</v>
      </c>
      <c r="G204" s="5">
        <v>2.1233011072417101E-4</v>
      </c>
      <c r="H204" s="5">
        <v>0.28229044515581803</v>
      </c>
      <c r="I204" s="5">
        <f t="shared" si="20"/>
        <v>0.2822866003683997</v>
      </c>
      <c r="J204" s="2">
        <f t="shared" si="21"/>
        <v>-17.488722675601529</v>
      </c>
      <c r="K204" s="2">
        <f t="shared" si="22"/>
        <v>3.8988183089494477</v>
      </c>
      <c r="L204" s="10">
        <f t="shared" si="23"/>
        <v>1329.236537168083</v>
      </c>
      <c r="M204" s="10">
        <f t="shared" si="24"/>
        <v>1560.5205498894297</v>
      </c>
      <c r="N204" s="2"/>
      <c r="O204" s="13" t="s">
        <v>1113</v>
      </c>
    </row>
    <row r="205" spans="1:15" x14ac:dyDescent="0.2">
      <c r="A205" s="1" t="s">
        <v>1114</v>
      </c>
      <c r="B205" s="13" t="s">
        <v>398</v>
      </c>
      <c r="C205" s="13" t="s">
        <v>4</v>
      </c>
      <c r="D205" s="1" t="s">
        <v>72</v>
      </c>
      <c r="E205" s="1" t="s">
        <v>148</v>
      </c>
      <c r="F205" s="34">
        <v>961.2</v>
      </c>
      <c r="G205" s="5">
        <v>1.56972856189526E-4</v>
      </c>
      <c r="H205" s="5">
        <v>0.282282603036346</v>
      </c>
      <c r="I205" s="5">
        <f t="shared" si="20"/>
        <v>0.28227976063561233</v>
      </c>
      <c r="J205" s="2">
        <f t="shared" si="21"/>
        <v>-17.766040053539545</v>
      </c>
      <c r="K205" s="2">
        <f t="shared" si="22"/>
        <v>3.6564263758576132</v>
      </c>
      <c r="L205" s="10">
        <f t="shared" si="23"/>
        <v>1338.049587244273</v>
      </c>
      <c r="M205" s="10">
        <f t="shared" si="24"/>
        <v>1575.7247712491842</v>
      </c>
      <c r="N205" s="2"/>
      <c r="O205" s="13" t="s">
        <v>1113</v>
      </c>
    </row>
    <row r="206" spans="1:15" x14ac:dyDescent="0.2">
      <c r="A206" s="1" t="s">
        <v>1114</v>
      </c>
      <c r="B206" s="13" t="s">
        <v>398</v>
      </c>
      <c r="C206" s="13" t="s">
        <v>4</v>
      </c>
      <c r="D206" s="1" t="s">
        <v>73</v>
      </c>
      <c r="E206" s="1" t="s">
        <v>148</v>
      </c>
      <c r="F206" s="34">
        <v>964.7</v>
      </c>
      <c r="G206" s="5">
        <v>6.3722151770532695E-4</v>
      </c>
      <c r="H206" s="5">
        <v>0.28222630451571901</v>
      </c>
      <c r="I206" s="5">
        <f t="shared" si="20"/>
        <v>0.2822147235726386</v>
      </c>
      <c r="J206" s="2">
        <f t="shared" si="21"/>
        <v>-19.756899562600736</v>
      </c>
      <c r="K206" s="2">
        <f t="shared" si="22"/>
        <v>1.4308228150716751</v>
      </c>
      <c r="L206" s="10">
        <f t="shared" si="23"/>
        <v>1432.6542840898169</v>
      </c>
      <c r="M206" s="10">
        <f t="shared" si="24"/>
        <v>1717.8699951182248</v>
      </c>
      <c r="N206" s="2"/>
      <c r="O206" s="13" t="s">
        <v>1113</v>
      </c>
    </row>
    <row r="207" spans="1:15" x14ac:dyDescent="0.2">
      <c r="A207" s="1" t="s">
        <v>1114</v>
      </c>
      <c r="B207" s="13" t="s">
        <v>398</v>
      </c>
      <c r="C207" s="13" t="s">
        <v>4</v>
      </c>
      <c r="D207" s="1" t="s">
        <v>74</v>
      </c>
      <c r="E207" s="1" t="s">
        <v>148</v>
      </c>
      <c r="F207" s="34">
        <v>964.7</v>
      </c>
      <c r="G207" s="5">
        <v>6.3995497241303798E-4</v>
      </c>
      <c r="H207" s="5">
        <v>0.28225322878206899</v>
      </c>
      <c r="I207" s="5">
        <f t="shared" si="20"/>
        <v>0.28224159816084293</v>
      </c>
      <c r="J207" s="2">
        <f t="shared" si="21"/>
        <v>-18.804788723978394</v>
      </c>
      <c r="K207" s="2">
        <f t="shared" si="22"/>
        <v>2.3832335589712983</v>
      </c>
      <c r="L207" s="10">
        <f t="shared" si="23"/>
        <v>1395.5602408085249</v>
      </c>
      <c r="M207" s="10">
        <f t="shared" si="24"/>
        <v>1658.2634010958805</v>
      </c>
      <c r="N207" s="2"/>
      <c r="O207" s="13" t="s">
        <v>1113</v>
      </c>
    </row>
    <row r="208" spans="1:15" x14ac:dyDescent="0.2">
      <c r="A208" s="1" t="s">
        <v>1114</v>
      </c>
      <c r="B208" s="13" t="s">
        <v>398</v>
      </c>
      <c r="C208" s="13" t="s">
        <v>4</v>
      </c>
      <c r="D208" s="1" t="s">
        <v>75</v>
      </c>
      <c r="E208" s="1" t="s">
        <v>148</v>
      </c>
      <c r="F208" s="34">
        <v>964.7</v>
      </c>
      <c r="G208" s="5">
        <v>3.21679316659543E-4</v>
      </c>
      <c r="H208" s="5">
        <v>0.282241516028791</v>
      </c>
      <c r="I208" s="5">
        <f t="shared" si="20"/>
        <v>0.28223566978889975</v>
      </c>
      <c r="J208" s="2">
        <f t="shared" si="21"/>
        <v>-19.218981601181184</v>
      </c>
      <c r="K208" s="2">
        <f t="shared" si="22"/>
        <v>2.1731374976075024</v>
      </c>
      <c r="L208" s="10">
        <f t="shared" si="23"/>
        <v>1400.0976924957054</v>
      </c>
      <c r="M208" s="10">
        <f t="shared" si="24"/>
        <v>1671.417959569344</v>
      </c>
      <c r="N208" s="2"/>
      <c r="O208" s="13" t="s">
        <v>1113</v>
      </c>
    </row>
    <row r="209" spans="1:16" x14ac:dyDescent="0.2">
      <c r="A209" s="1" t="s">
        <v>1114</v>
      </c>
      <c r="B209" s="13" t="s">
        <v>398</v>
      </c>
      <c r="C209" s="13" t="s">
        <v>4</v>
      </c>
      <c r="D209" s="1" t="s">
        <v>76</v>
      </c>
      <c r="E209" s="1" t="s">
        <v>148</v>
      </c>
      <c r="F209" s="34">
        <v>964.7</v>
      </c>
      <c r="G209" s="5">
        <v>4.1492741314202698E-4</v>
      </c>
      <c r="H209" s="5">
        <v>0.28223419000960998</v>
      </c>
      <c r="I209" s="5">
        <f t="shared" si="20"/>
        <v>0.28222664906722089</v>
      </c>
      <c r="J209" s="2">
        <f t="shared" si="21"/>
        <v>-19.478048354404365</v>
      </c>
      <c r="K209" s="2">
        <f t="shared" si="22"/>
        <v>1.8534513993739843</v>
      </c>
      <c r="L209" s="10">
        <f t="shared" si="23"/>
        <v>1413.5522319917193</v>
      </c>
      <c r="M209" s="10">
        <f t="shared" si="24"/>
        <v>1691.4279859299045</v>
      </c>
      <c r="N209" s="2"/>
      <c r="O209" s="13" t="s">
        <v>1113</v>
      </c>
    </row>
    <row r="210" spans="1:16" x14ac:dyDescent="0.2">
      <c r="A210" s="1" t="s">
        <v>1114</v>
      </c>
      <c r="B210" s="13" t="s">
        <v>398</v>
      </c>
      <c r="C210" s="13" t="s">
        <v>4</v>
      </c>
      <c r="D210" s="1" t="s">
        <v>77</v>
      </c>
      <c r="E210" s="1" t="s">
        <v>148</v>
      </c>
      <c r="F210" s="34">
        <v>964.7</v>
      </c>
      <c r="G210" s="5">
        <v>9.5600082743914697E-4</v>
      </c>
      <c r="H210" s="5">
        <v>0.28220810477053598</v>
      </c>
      <c r="I210" s="5">
        <f t="shared" si="20"/>
        <v>0.28219073029265068</v>
      </c>
      <c r="J210" s="2">
        <f t="shared" si="21"/>
        <v>-20.400489045176997</v>
      </c>
      <c r="K210" s="2">
        <f t="shared" si="22"/>
        <v>0.58052299026556398</v>
      </c>
      <c r="L210" s="10">
        <f t="shared" si="23"/>
        <v>1470.0232233987001</v>
      </c>
      <c r="M210" s="10">
        <f t="shared" si="24"/>
        <v>1771.02999157975</v>
      </c>
      <c r="N210" s="2"/>
      <c r="O210" s="13" t="s">
        <v>1113</v>
      </c>
    </row>
    <row r="211" spans="1:16" x14ac:dyDescent="0.2">
      <c r="A211" s="1" t="s">
        <v>1114</v>
      </c>
      <c r="B211" s="13" t="s">
        <v>398</v>
      </c>
      <c r="C211" s="13" t="s">
        <v>4</v>
      </c>
      <c r="D211" s="1" t="s">
        <v>78</v>
      </c>
      <c r="E211" s="1" t="s">
        <v>148</v>
      </c>
      <c r="F211" s="34">
        <v>964.7</v>
      </c>
      <c r="G211" s="5">
        <v>1.03338316143697E-3</v>
      </c>
      <c r="H211" s="5">
        <v>0.28219132546858799</v>
      </c>
      <c r="I211" s="5">
        <f t="shared" si="20"/>
        <v>0.28217254463454466</v>
      </c>
      <c r="J211" s="2">
        <f t="shared" si="21"/>
        <v>-20.993848026310545</v>
      </c>
      <c r="K211" s="2">
        <f>((I211/(0.282785-(0.0336*(EXP((F211*1000000)*1.867*10^-11)-1))))-1)*(10^4)</f>
        <v>-6.396004453845805E-2</v>
      </c>
      <c r="L211" s="10">
        <f t="shared" si="23"/>
        <v>1496.4201553593057</v>
      </c>
      <c r="M211" s="10">
        <f t="shared" si="24"/>
        <v>1811.2873824101164</v>
      </c>
      <c r="N211" s="2"/>
      <c r="O211" s="13" t="s">
        <v>1113</v>
      </c>
    </row>
    <row r="212" spans="1:16" x14ac:dyDescent="0.2">
      <c r="A212" s="1" t="s">
        <v>1114</v>
      </c>
      <c r="B212" s="13" t="s">
        <v>398</v>
      </c>
      <c r="C212" s="13" t="s">
        <v>4</v>
      </c>
      <c r="D212" s="1" t="s">
        <v>79</v>
      </c>
      <c r="E212" s="1" t="s">
        <v>148</v>
      </c>
      <c r="F212" s="34">
        <v>964.7</v>
      </c>
      <c r="G212" s="5">
        <v>2.38826324907123E-4</v>
      </c>
      <c r="H212" s="5">
        <v>0.282218780003612</v>
      </c>
      <c r="I212" s="5">
        <f t="shared" si="20"/>
        <v>0.28221443954429293</v>
      </c>
      <c r="J212" s="2">
        <f t="shared" si="21"/>
        <v>-20.022985532754944</v>
      </c>
      <c r="K212" s="2">
        <f t="shared" si="22"/>
        <v>1.420757111145754</v>
      </c>
      <c r="L212" s="10">
        <f t="shared" si="23"/>
        <v>1428.1781565960662</v>
      </c>
      <c r="M212" s="10">
        <f t="shared" si="24"/>
        <v>1718.4996027576167</v>
      </c>
      <c r="N212" s="2"/>
      <c r="O212" s="13" t="s">
        <v>1113</v>
      </c>
    </row>
    <row r="213" spans="1:16" x14ac:dyDescent="0.2">
      <c r="A213" s="1" t="s">
        <v>1114</v>
      </c>
      <c r="B213" s="13" t="s">
        <v>398</v>
      </c>
      <c r="C213" s="13" t="s">
        <v>4</v>
      </c>
      <c r="D213" s="1" t="s">
        <v>80</v>
      </c>
      <c r="E213" s="1" t="s">
        <v>148</v>
      </c>
      <c r="F213" s="34">
        <v>964.7</v>
      </c>
      <c r="G213" s="5">
        <v>3.7560755639045202E-4</v>
      </c>
      <c r="H213" s="5">
        <v>0.28219856247865799</v>
      </c>
      <c r="I213" s="5">
        <f t="shared" si="20"/>
        <v>0.28219173614023363</v>
      </c>
      <c r="J213" s="2">
        <f t="shared" si="21"/>
        <v>-20.737928862635258</v>
      </c>
      <c r="K213" s="2">
        <f t="shared" si="22"/>
        <v>0.61616930556729343</v>
      </c>
      <c r="L213" s="10">
        <f t="shared" si="23"/>
        <v>1460.9671228958168</v>
      </c>
      <c r="M213" s="10">
        <f t="shared" si="24"/>
        <v>1768.802474573278</v>
      </c>
      <c r="N213" s="2"/>
      <c r="O213" s="13" t="s">
        <v>1113</v>
      </c>
    </row>
    <row r="214" spans="1:16" x14ac:dyDescent="0.2">
      <c r="A214" s="1" t="s">
        <v>1114</v>
      </c>
      <c r="B214" s="13" t="s">
        <v>398</v>
      </c>
      <c r="C214" s="13" t="s">
        <v>4</v>
      </c>
      <c r="D214" s="1" t="s">
        <v>81</v>
      </c>
      <c r="E214" s="1" t="s">
        <v>148</v>
      </c>
      <c r="F214" s="34">
        <v>964.7</v>
      </c>
      <c r="G214" s="5">
        <v>5.6233245856844702E-4</v>
      </c>
      <c r="H214" s="5">
        <v>0.282203253716167</v>
      </c>
      <c r="I214" s="5">
        <f t="shared" si="20"/>
        <v>0.28219303381615735</v>
      </c>
      <c r="J214" s="2">
        <f t="shared" si="21"/>
        <v>-20.572034720123256</v>
      </c>
      <c r="K214" s="2">
        <f t="shared" si="22"/>
        <v>0.66215774946254413</v>
      </c>
      <c r="L214" s="10">
        <f t="shared" si="23"/>
        <v>1461.6173113519728</v>
      </c>
      <c r="M214" s="10">
        <f t="shared" si="24"/>
        <v>1765.9285472536803</v>
      </c>
      <c r="N214" s="2"/>
      <c r="O214" s="13" t="s">
        <v>1113</v>
      </c>
    </row>
    <row r="215" spans="1:16" x14ac:dyDescent="0.2">
      <c r="A215" s="1" t="s">
        <v>1114</v>
      </c>
      <c r="B215" s="13" t="s">
        <v>398</v>
      </c>
      <c r="C215" s="13" t="s">
        <v>4</v>
      </c>
      <c r="D215" s="1" t="s">
        <v>82</v>
      </c>
      <c r="E215" s="1" t="s">
        <v>148</v>
      </c>
      <c r="F215" s="34">
        <v>964.7</v>
      </c>
      <c r="G215" s="5">
        <v>4.2689310980638601E-4</v>
      </c>
      <c r="H215" s="5">
        <v>0.28221222916296501</v>
      </c>
      <c r="I215" s="5">
        <f t="shared" si="20"/>
        <v>0.28220447075451721</v>
      </c>
      <c r="J215" s="2">
        <f t="shared" si="21"/>
        <v>-20.254639992750569</v>
      </c>
      <c r="K215" s="2">
        <f t="shared" si="22"/>
        <v>1.0674723495762706</v>
      </c>
      <c r="L215" s="10">
        <f t="shared" si="23"/>
        <v>1444.1525205945682</v>
      </c>
      <c r="M215" s="10">
        <f t="shared" si="24"/>
        <v>1740.5928024377517</v>
      </c>
      <c r="N215" s="2"/>
      <c r="O215" s="13" t="s">
        <v>1113</v>
      </c>
    </row>
    <row r="216" spans="1:16" x14ac:dyDescent="0.2">
      <c r="A216" s="1" t="s">
        <v>1114</v>
      </c>
      <c r="B216" s="13" t="s">
        <v>398</v>
      </c>
      <c r="C216" s="13" t="s">
        <v>4</v>
      </c>
      <c r="D216" s="1" t="s">
        <v>83</v>
      </c>
      <c r="E216" s="1" t="s">
        <v>148</v>
      </c>
      <c r="F216" s="34">
        <v>964.7</v>
      </c>
      <c r="G216" s="5">
        <v>8.9673436700462997E-4</v>
      </c>
      <c r="H216" s="5">
        <v>0.28221441467404201</v>
      </c>
      <c r="I216" s="5">
        <f t="shared" si="20"/>
        <v>0.28219811731217653</v>
      </c>
      <c r="J216" s="2">
        <f t="shared" si="21"/>
        <v>-20.177354737981325</v>
      </c>
      <c r="K216" s="2">
        <f t="shared" si="22"/>
        <v>0.84231218340002911</v>
      </c>
      <c r="L216" s="10">
        <f t="shared" si="23"/>
        <v>1458.9628047273627</v>
      </c>
      <c r="M216" s="10">
        <f t="shared" si="24"/>
        <v>1754.6687824040764</v>
      </c>
      <c r="N216" s="2"/>
      <c r="O216" s="13" t="s">
        <v>1113</v>
      </c>
    </row>
    <row r="217" spans="1:16" x14ac:dyDescent="0.2">
      <c r="A217" s="1" t="s">
        <v>1114</v>
      </c>
      <c r="B217" s="13" t="s">
        <v>398</v>
      </c>
      <c r="C217" s="13" t="s">
        <v>4</v>
      </c>
      <c r="D217" s="1" t="s">
        <v>172</v>
      </c>
      <c r="E217" s="1" t="s">
        <v>148</v>
      </c>
      <c r="F217" s="34">
        <v>964.7</v>
      </c>
      <c r="G217" s="5">
        <v>8.3173798036454078E-4</v>
      </c>
      <c r="H217" s="5">
        <v>0.28221437929430054</v>
      </c>
      <c r="I217" s="5">
        <f t="shared" si="10"/>
        <v>0.28219926318484601</v>
      </c>
      <c r="J217" s="2">
        <f t="shared" si="11"/>
        <v>-20.178605856020493</v>
      </c>
      <c r="K217" s="2">
        <f t="shared" si="12"/>
        <v>0.88292085927088593</v>
      </c>
      <c r="L217" s="10">
        <f t="shared" si="13"/>
        <v>1456.5217689827009</v>
      </c>
      <c r="M217" s="10">
        <f t="shared" si="14"/>
        <v>1752.1303878086155</v>
      </c>
      <c r="N217" s="2">
        <v>7.130372610161003</v>
      </c>
      <c r="O217" s="13" t="s">
        <v>1113</v>
      </c>
      <c r="P217" s="1">
        <v>0.7</v>
      </c>
    </row>
    <row r="218" spans="1:16" x14ac:dyDescent="0.2">
      <c r="A218" s="1" t="s">
        <v>1114</v>
      </c>
      <c r="B218" s="13" t="s">
        <v>398</v>
      </c>
      <c r="C218" s="13" t="s">
        <v>4</v>
      </c>
      <c r="D218" s="1" t="s">
        <v>173</v>
      </c>
      <c r="E218" s="1" t="s">
        <v>148</v>
      </c>
      <c r="F218" s="34">
        <v>964.7</v>
      </c>
      <c r="G218" s="5">
        <v>6.3148832180016218E-4</v>
      </c>
      <c r="H218" s="5">
        <v>0.28218955539020413</v>
      </c>
      <c r="I218" s="5">
        <f t="shared" si="10"/>
        <v>0.28217807864293881</v>
      </c>
      <c r="J218" s="2">
        <f t="shared" si="11"/>
        <v>-21.05644251979011</v>
      </c>
      <c r="K218" s="2">
        <f t="shared" si="12"/>
        <v>0.13216013454497855</v>
      </c>
      <c r="L218" s="10">
        <f t="shared" si="13"/>
        <v>1483.1565768329688</v>
      </c>
      <c r="M218" s="10">
        <f t="shared" si="14"/>
        <v>1799.0400115675516</v>
      </c>
      <c r="N218" s="2">
        <v>6.8436181717010678</v>
      </c>
      <c r="O218" s="13" t="s">
        <v>1113</v>
      </c>
      <c r="P218" s="1">
        <v>0.7</v>
      </c>
    </row>
    <row r="219" spans="1:16" x14ac:dyDescent="0.2">
      <c r="A219" s="1" t="s">
        <v>1114</v>
      </c>
      <c r="B219" s="13" t="s">
        <v>398</v>
      </c>
      <c r="C219" s="13" t="s">
        <v>4</v>
      </c>
      <c r="D219" s="1" t="s">
        <v>174</v>
      </c>
      <c r="E219" s="1" t="s">
        <v>148</v>
      </c>
      <c r="F219" s="34">
        <v>964.7</v>
      </c>
      <c r="G219" s="5">
        <v>2.981640364829967E-4</v>
      </c>
      <c r="H219" s="5">
        <v>0.28219754785842305</v>
      </c>
      <c r="I219" s="5">
        <f t="shared" si="10"/>
        <v>0.2821921289881571</v>
      </c>
      <c r="J219" s="2">
        <f t="shared" si="11"/>
        <v>-20.77380842608223</v>
      </c>
      <c r="K219" s="2">
        <f t="shared" si="12"/>
        <v>0.63009147546866373</v>
      </c>
      <c r="L219" s="10">
        <f t="shared" si="13"/>
        <v>1459.4256878007652</v>
      </c>
      <c r="M219" s="10">
        <f t="shared" si="14"/>
        <v>1767.9324613138815</v>
      </c>
      <c r="N219" s="2">
        <v>7.4450544374100334</v>
      </c>
      <c r="O219" s="13" t="s">
        <v>1113</v>
      </c>
      <c r="P219" s="1">
        <v>0.7</v>
      </c>
    </row>
    <row r="220" spans="1:16" x14ac:dyDescent="0.2">
      <c r="A220" s="1" t="s">
        <v>1114</v>
      </c>
      <c r="B220" s="13" t="s">
        <v>398</v>
      </c>
      <c r="C220" s="13" t="s">
        <v>4</v>
      </c>
      <c r="D220" s="1" t="s">
        <v>175</v>
      </c>
      <c r="E220" s="1" t="s">
        <v>148</v>
      </c>
      <c r="F220" s="34">
        <v>964.7</v>
      </c>
      <c r="G220" s="5">
        <v>8.5405833915928994E-4</v>
      </c>
      <c r="H220" s="5">
        <v>0.28223567952460821</v>
      </c>
      <c r="I220" s="5">
        <f t="shared" si="10"/>
        <v>0.28222015776217813</v>
      </c>
      <c r="J220" s="2">
        <f t="shared" si="11"/>
        <v>-19.425375298965932</v>
      </c>
      <c r="K220" s="2">
        <f t="shared" si="12"/>
        <v>1.6234055055486252</v>
      </c>
      <c r="L220" s="10">
        <f t="shared" si="13"/>
        <v>1427.7972020352363</v>
      </c>
      <c r="M220" s="10">
        <f t="shared" si="14"/>
        <v>1705.8225632094902</v>
      </c>
      <c r="N220" s="2">
        <v>7.065042468529211</v>
      </c>
      <c r="O220" s="13" t="s">
        <v>1113</v>
      </c>
      <c r="P220" s="1">
        <v>0.7</v>
      </c>
    </row>
    <row r="221" spans="1:16" x14ac:dyDescent="0.2">
      <c r="A221" s="1" t="s">
        <v>1114</v>
      </c>
      <c r="B221" s="13" t="s">
        <v>398</v>
      </c>
      <c r="C221" s="13" t="s">
        <v>4</v>
      </c>
      <c r="D221" s="1" t="s">
        <v>176</v>
      </c>
      <c r="E221" s="1" t="s">
        <v>148</v>
      </c>
      <c r="F221" s="34">
        <v>964.7</v>
      </c>
      <c r="G221" s="5">
        <v>7.6240544696984977E-4</v>
      </c>
      <c r="H221" s="5">
        <v>0.28224246121165653</v>
      </c>
      <c r="I221" s="5">
        <f t="shared" si="10"/>
        <v>0.28222860516028314</v>
      </c>
      <c r="J221" s="2">
        <f t="shared" si="11"/>
        <v>-19.185557520501327</v>
      </c>
      <c r="K221" s="2">
        <f t="shared" si="12"/>
        <v>1.9227735424487413</v>
      </c>
      <c r="L221" s="10">
        <f t="shared" si="13"/>
        <v>1414.9675930734782</v>
      </c>
      <c r="M221" s="10">
        <f t="shared" si="14"/>
        <v>1687.0895582972912</v>
      </c>
      <c r="N221" s="2">
        <v>7.1508194483815588</v>
      </c>
      <c r="O221" s="13" t="s">
        <v>1113</v>
      </c>
      <c r="P221" s="1">
        <v>0.7</v>
      </c>
    </row>
    <row r="222" spans="1:16" x14ac:dyDescent="0.2">
      <c r="A222" s="1" t="s">
        <v>1114</v>
      </c>
      <c r="B222" s="13" t="s">
        <v>398</v>
      </c>
      <c r="C222" s="13" t="s">
        <v>4</v>
      </c>
      <c r="D222" s="1" t="s">
        <v>177</v>
      </c>
      <c r="E222" s="1" t="s">
        <v>148</v>
      </c>
      <c r="F222" s="34">
        <v>964.7</v>
      </c>
      <c r="G222" s="5">
        <v>5.7862426076644503E-4</v>
      </c>
      <c r="H222" s="5">
        <v>0.28221848623836765</v>
      </c>
      <c r="I222" s="5">
        <f t="shared" si="10"/>
        <v>0.28220797024911948</v>
      </c>
      <c r="J222" s="2">
        <f t="shared" si="11"/>
        <v>-20.033373822244684</v>
      </c>
      <c r="K222" s="2">
        <f t="shared" si="12"/>
        <v>1.1914912268928823</v>
      </c>
      <c r="L222" s="10">
        <f t="shared" si="13"/>
        <v>1441.2432423449916</v>
      </c>
      <c r="M222" s="10">
        <f t="shared" si="14"/>
        <v>1732.838131378393</v>
      </c>
      <c r="N222" s="2">
        <v>7.2725030709628067</v>
      </c>
      <c r="O222" s="13" t="s">
        <v>1113</v>
      </c>
      <c r="P222" s="1">
        <v>0.7</v>
      </c>
    </row>
    <row r="223" spans="1:16" x14ac:dyDescent="0.2">
      <c r="A223" s="1" t="s">
        <v>1114</v>
      </c>
      <c r="B223" s="13" t="s">
        <v>398</v>
      </c>
      <c r="C223" s="13" t="s">
        <v>4</v>
      </c>
      <c r="D223" s="1" t="s">
        <v>178</v>
      </c>
      <c r="E223" s="1" t="s">
        <v>148</v>
      </c>
      <c r="F223" s="34">
        <v>964.7</v>
      </c>
      <c r="G223" s="5">
        <v>3.9496562179733096E-4</v>
      </c>
      <c r="H223" s="5">
        <v>0.28216920239396448</v>
      </c>
      <c r="I223" s="5">
        <f t="shared" si="10"/>
        <v>0.28216202423965292</v>
      </c>
      <c r="J223" s="2">
        <f t="shared" si="11"/>
        <v>-21.776176460404084</v>
      </c>
      <c r="K223" s="2">
        <f t="shared" si="12"/>
        <v>-0.43679318522893418</v>
      </c>
      <c r="L223" s="10">
        <f t="shared" si="13"/>
        <v>1501.95036920599</v>
      </c>
      <c r="M223" s="10">
        <f t="shared" si="14"/>
        <v>1834.5624569746406</v>
      </c>
      <c r="N223" s="2">
        <v>7.0665385786427857</v>
      </c>
      <c r="O223" s="13" t="s">
        <v>1113</v>
      </c>
      <c r="P223" s="1">
        <v>0.7</v>
      </c>
    </row>
    <row r="224" spans="1:16" x14ac:dyDescent="0.2">
      <c r="A224" s="1" t="s">
        <v>1114</v>
      </c>
      <c r="B224" s="13" t="s">
        <v>398</v>
      </c>
      <c r="C224" s="13" t="s">
        <v>4</v>
      </c>
      <c r="D224" s="1" t="s">
        <v>179</v>
      </c>
      <c r="E224" s="1" t="s">
        <v>148</v>
      </c>
      <c r="F224" s="34">
        <v>964.7</v>
      </c>
      <c r="G224" s="5">
        <v>4.1591192480930236E-4</v>
      </c>
      <c r="H224" s="5">
        <v>0.28221032284040221</v>
      </c>
      <c r="I224" s="5">
        <f t="shared" si="10"/>
        <v>0.28220276400537569</v>
      </c>
      <c r="J224" s="2">
        <f t="shared" si="11"/>
        <v>-20.322052428445314</v>
      </c>
      <c r="K224" s="2">
        <f t="shared" si="12"/>
        <v>1.0069867262374466</v>
      </c>
      <c r="L224" s="10">
        <f t="shared" si="13"/>
        <v>1446.3571702038439</v>
      </c>
      <c r="M224" s="10">
        <f t="shared" si="14"/>
        <v>1744.3744493426907</v>
      </c>
      <c r="N224" s="2">
        <v>7.1428401944417539</v>
      </c>
      <c r="O224" s="13" t="s">
        <v>1113</v>
      </c>
      <c r="P224" s="1">
        <v>0.7</v>
      </c>
    </row>
    <row r="225" spans="1:16" x14ac:dyDescent="0.2">
      <c r="A225" s="1" t="s">
        <v>1114</v>
      </c>
      <c r="B225" s="13" t="s">
        <v>398</v>
      </c>
      <c r="C225" s="13" t="s">
        <v>4</v>
      </c>
      <c r="D225" s="1" t="s">
        <v>180</v>
      </c>
      <c r="E225" s="1" t="s">
        <v>148</v>
      </c>
      <c r="F225" s="34">
        <v>964.7</v>
      </c>
      <c r="G225" s="5">
        <v>8.265396434871615E-4</v>
      </c>
      <c r="H225" s="5">
        <v>0.28221031924620588</v>
      </c>
      <c r="I225" s="5">
        <f t="shared" si="10"/>
        <v>0.28219529761197198</v>
      </c>
      <c r="J225" s="2">
        <f t="shared" si="11"/>
        <v>-20.322179528409201</v>
      </c>
      <c r="K225" s="2">
        <f t="shared" si="12"/>
        <v>0.7423845957110764</v>
      </c>
      <c r="L225" s="10">
        <f t="shared" si="13"/>
        <v>1461.9551266755491</v>
      </c>
      <c r="M225" s="10">
        <f t="shared" si="14"/>
        <v>1760.9146115003048</v>
      </c>
      <c r="N225" s="2">
        <v>7.1498220416390277</v>
      </c>
      <c r="O225" s="13" t="s">
        <v>1113</v>
      </c>
      <c r="P225" s="1">
        <v>0.7</v>
      </c>
    </row>
    <row r="226" spans="1:16" x14ac:dyDescent="0.2">
      <c r="A226" s="1" t="s">
        <v>1114</v>
      </c>
      <c r="B226" s="13" t="s">
        <v>398</v>
      </c>
      <c r="C226" s="13" t="s">
        <v>4</v>
      </c>
      <c r="D226" s="1" t="s">
        <v>181</v>
      </c>
      <c r="E226" s="1" t="s">
        <v>148</v>
      </c>
      <c r="F226" s="34">
        <v>964.7</v>
      </c>
      <c r="G226" s="5">
        <v>6.5412502126750054E-4</v>
      </c>
      <c r="H226" s="5">
        <v>0.28218529707237378</v>
      </c>
      <c r="I226" s="5">
        <f t="shared" si="10"/>
        <v>0.28217340892291826</v>
      </c>
      <c r="J226" s="2">
        <f t="shared" si="11"/>
        <v>-21.207027516531028</v>
      </c>
      <c r="K226" s="2">
        <f t="shared" si="12"/>
        <v>-3.3330457711588934E-2</v>
      </c>
      <c r="L226" s="10">
        <f t="shared" si="13"/>
        <v>1489.9109956125308</v>
      </c>
      <c r="M226" s="10">
        <f t="shared" si="14"/>
        <v>1809.3748014509993</v>
      </c>
      <c r="N226" s="2">
        <v>7.1677753630036998</v>
      </c>
      <c r="O226" s="13" t="s">
        <v>1113</v>
      </c>
      <c r="P226" s="1">
        <v>0.7</v>
      </c>
    </row>
    <row r="227" spans="1:16" x14ac:dyDescent="0.2">
      <c r="A227" s="1" t="s">
        <v>1114</v>
      </c>
      <c r="B227" s="13" t="s">
        <v>398</v>
      </c>
      <c r="C227" s="13" t="s">
        <v>4</v>
      </c>
      <c r="D227" s="1" t="s">
        <v>182</v>
      </c>
      <c r="E227" s="1" t="s">
        <v>148</v>
      </c>
      <c r="F227" s="34">
        <v>964.7</v>
      </c>
      <c r="G227" s="5">
        <v>1.2603845720545557E-4</v>
      </c>
      <c r="H227" s="5">
        <v>0.28220017083480503</v>
      </c>
      <c r="I227" s="5">
        <f t="shared" si="10"/>
        <v>0.282197880196215</v>
      </c>
      <c r="J227" s="2">
        <f t="shared" si="11"/>
        <v>-20.681053280583448</v>
      </c>
      <c r="K227" s="2">
        <f t="shared" si="12"/>
        <v>0.83390901131741302</v>
      </c>
      <c r="L227" s="10">
        <f t="shared" si="13"/>
        <v>1449.3780151903959</v>
      </c>
      <c r="M227" s="10">
        <f t="shared" si="14"/>
        <v>1755.1940385498169</v>
      </c>
      <c r="N227" s="2">
        <v>7.6280785746533928</v>
      </c>
      <c r="O227" s="13" t="s">
        <v>1113</v>
      </c>
      <c r="P227" s="1">
        <v>0.7</v>
      </c>
    </row>
    <row r="228" spans="1:16" x14ac:dyDescent="0.2">
      <c r="A228" s="1" t="s">
        <v>1114</v>
      </c>
      <c r="B228" s="13" t="s">
        <v>398</v>
      </c>
      <c r="C228" s="13" t="s">
        <v>4</v>
      </c>
      <c r="D228" s="1" t="s">
        <v>183</v>
      </c>
      <c r="E228" s="1" t="s">
        <v>148</v>
      </c>
      <c r="F228" s="34">
        <v>964.7</v>
      </c>
      <c r="G228" s="5">
        <v>5.0065954689226301E-4</v>
      </c>
      <c r="H228" s="5">
        <v>0.2821770993299203</v>
      </c>
      <c r="I228" s="5">
        <f t="shared" si="10"/>
        <v>0.28216800028107447</v>
      </c>
      <c r="J228" s="2">
        <f t="shared" si="11"/>
        <v>-21.496920631565164</v>
      </c>
      <c r="K228" s="2">
        <f t="shared" si="12"/>
        <v>-0.22500776129530387</v>
      </c>
      <c r="L228" s="10">
        <f t="shared" si="13"/>
        <v>1495.2285478045696</v>
      </c>
      <c r="M228" s="10">
        <f t="shared" si="14"/>
        <v>1821.3424441647926</v>
      </c>
      <c r="N228" s="2">
        <v>7.2630277069092051</v>
      </c>
      <c r="O228" s="13" t="s">
        <v>1113</v>
      </c>
      <c r="P228" s="1">
        <v>0.7</v>
      </c>
    </row>
    <row r="229" spans="1:16" x14ac:dyDescent="0.2">
      <c r="A229" s="1" t="s">
        <v>1114</v>
      </c>
      <c r="B229" s="13" t="s">
        <v>398</v>
      </c>
      <c r="C229" s="13" t="s">
        <v>4</v>
      </c>
      <c r="D229" s="1" t="s">
        <v>184</v>
      </c>
      <c r="E229" s="1" t="s">
        <v>148</v>
      </c>
      <c r="F229" s="34">
        <v>964.7</v>
      </c>
      <c r="G229" s="5">
        <v>4.9361017335029518E-4</v>
      </c>
      <c r="H229" s="5">
        <v>0.28220659941119974</v>
      </c>
      <c r="I229" s="5">
        <f t="shared" si="10"/>
        <v>0.28219762847854502</v>
      </c>
      <c r="J229" s="2">
        <f t="shared" si="11"/>
        <v>-20.453722396883698</v>
      </c>
      <c r="K229" s="2">
        <f t="shared" si="12"/>
        <v>0.82498836808886367</v>
      </c>
      <c r="L229" s="10">
        <f t="shared" si="13"/>
        <v>1454.4026006528943</v>
      </c>
      <c r="M229" s="10">
        <f t="shared" si="14"/>
        <v>1755.7516345707966</v>
      </c>
      <c r="N229" s="2">
        <v>7.1343622371306834</v>
      </c>
      <c r="O229" s="13" t="s">
        <v>1113</v>
      </c>
      <c r="P229" s="1">
        <v>0.7</v>
      </c>
    </row>
    <row r="230" spans="1:16" x14ac:dyDescent="0.2">
      <c r="A230" s="1" t="s">
        <v>1114</v>
      </c>
      <c r="B230" s="13" t="s">
        <v>398</v>
      </c>
      <c r="C230" s="13" t="s">
        <v>4</v>
      </c>
      <c r="D230" s="1" t="s">
        <v>185</v>
      </c>
      <c r="E230" s="1" t="s">
        <v>148</v>
      </c>
      <c r="F230" s="34">
        <v>964.7</v>
      </c>
      <c r="G230" s="5">
        <v>3.2360791400299558E-4</v>
      </c>
      <c r="H230" s="5">
        <v>0.28218389996620841</v>
      </c>
      <c r="I230" s="5">
        <f t="shared" si="10"/>
        <v>0.28217801867574926</v>
      </c>
      <c r="J230" s="2">
        <f t="shared" si="11"/>
        <v>-21.256432759573229</v>
      </c>
      <c r="K230" s="2">
        <f t="shared" si="12"/>
        <v>0.13003495237695617</v>
      </c>
      <c r="L230" s="10">
        <f t="shared" si="13"/>
        <v>1479.0665285879315</v>
      </c>
      <c r="M230" s="10">
        <f t="shared" si="14"/>
        <v>1799.1727405807337</v>
      </c>
      <c r="N230" s="2">
        <v>7.3278591451699535</v>
      </c>
      <c r="O230" s="13" t="s">
        <v>1113</v>
      </c>
      <c r="P230" s="1">
        <v>0.7</v>
      </c>
    </row>
    <row r="231" spans="1:16" x14ac:dyDescent="0.2">
      <c r="A231" s="1" t="s">
        <v>1114</v>
      </c>
      <c r="B231" s="13" t="s">
        <v>398</v>
      </c>
      <c r="C231" s="13" t="s">
        <v>4</v>
      </c>
      <c r="D231" s="1" t="s">
        <v>186</v>
      </c>
      <c r="E231" s="1" t="s">
        <v>148</v>
      </c>
      <c r="F231" s="34">
        <v>964.7</v>
      </c>
      <c r="G231" s="5">
        <v>9.287628004609244E-4</v>
      </c>
      <c r="H231" s="5">
        <v>0.28216383528513905</v>
      </c>
      <c r="I231" s="5">
        <f t="shared" si="10"/>
        <v>0.28214695583454225</v>
      </c>
      <c r="J231" s="2">
        <f t="shared" si="11"/>
        <v>-21.96597113923837</v>
      </c>
      <c r="K231" s="2">
        <f t="shared" si="12"/>
        <v>-0.97080363449464357</v>
      </c>
      <c r="L231" s="10">
        <f t="shared" si="13"/>
        <v>1530.5012892792377</v>
      </c>
      <c r="M231" s="10">
        <f t="shared" si="14"/>
        <v>1867.8818346676646</v>
      </c>
      <c r="N231" s="2">
        <v>7.262030300166896</v>
      </c>
      <c r="O231" s="13" t="s">
        <v>1113</v>
      </c>
      <c r="P231" s="1">
        <v>0.7</v>
      </c>
    </row>
    <row r="232" spans="1:16" x14ac:dyDescent="0.2">
      <c r="A232" s="1" t="s">
        <v>1114</v>
      </c>
      <c r="B232" s="13" t="s">
        <v>398</v>
      </c>
      <c r="C232" s="13" t="s">
        <v>4</v>
      </c>
      <c r="D232" s="1" t="s">
        <v>187</v>
      </c>
      <c r="E232" s="1" t="s">
        <v>148</v>
      </c>
      <c r="F232" s="34">
        <v>964.7</v>
      </c>
      <c r="G232" s="5">
        <v>3.0905303997211183E-4</v>
      </c>
      <c r="H232" s="5">
        <v>0.28218722613680153</v>
      </c>
      <c r="I232" s="5">
        <f t="shared" si="10"/>
        <v>0.28218160936843245</v>
      </c>
      <c r="J232" s="2">
        <f t="shared" si="11"/>
        <v>-21.138810870395819</v>
      </c>
      <c r="K232" s="2">
        <f t="shared" si="12"/>
        <v>0.25728580599126971</v>
      </c>
      <c r="L232" s="10">
        <f t="shared" si="13"/>
        <v>1473.9591218395967</v>
      </c>
      <c r="M232" s="10">
        <f t="shared" si="14"/>
        <v>1791.2246631227545</v>
      </c>
      <c r="N232" s="2">
        <v>7.467994792486917</v>
      </c>
      <c r="O232" s="13" t="s">
        <v>1113</v>
      </c>
      <c r="P232" s="1">
        <v>0.7</v>
      </c>
    </row>
    <row r="233" spans="1:16" x14ac:dyDescent="0.2">
      <c r="A233" s="1" t="s">
        <v>1114</v>
      </c>
      <c r="B233" s="13" t="s">
        <v>398</v>
      </c>
      <c r="C233" s="13" t="s">
        <v>4</v>
      </c>
      <c r="D233" s="1" t="s">
        <v>188</v>
      </c>
      <c r="E233" s="1" t="s">
        <v>148</v>
      </c>
      <c r="F233" s="34">
        <v>964.7</v>
      </c>
      <c r="G233" s="5">
        <v>4.6872914706927573E-4</v>
      </c>
      <c r="H233" s="5">
        <v>0.2821980405230452</v>
      </c>
      <c r="I233" s="5">
        <f t="shared" si="10"/>
        <v>0.28218952178125523</v>
      </c>
      <c r="J233" s="2">
        <f t="shared" si="11"/>
        <v>-20.756386546486596</v>
      </c>
      <c r="K233" s="2">
        <f t="shared" si="12"/>
        <v>0.53769445542917182</v>
      </c>
      <c r="L233" s="10">
        <f t="shared" si="13"/>
        <v>1465.222375872592</v>
      </c>
      <c r="M233" s="10">
        <f t="shared" si="14"/>
        <v>1773.7061986965093</v>
      </c>
      <c r="N233" s="2">
        <v>7.1413440843279572</v>
      </c>
      <c r="O233" s="13" t="s">
        <v>1113</v>
      </c>
      <c r="P233" s="1">
        <v>0.7</v>
      </c>
    </row>
    <row r="234" spans="1:16" x14ac:dyDescent="0.2">
      <c r="A234" s="1" t="s">
        <v>1114</v>
      </c>
      <c r="B234" s="13" t="s">
        <v>398</v>
      </c>
      <c r="C234" s="13" t="s">
        <v>4</v>
      </c>
      <c r="D234" s="1" t="s">
        <v>189</v>
      </c>
      <c r="E234" s="1" t="s">
        <v>148</v>
      </c>
      <c r="F234" s="34">
        <v>964.7</v>
      </c>
      <c r="G234" s="5">
        <v>9.9695211311875802E-4</v>
      </c>
      <c r="H234" s="5">
        <v>0.28219647852423985</v>
      </c>
      <c r="I234" s="5">
        <f t="shared" si="10"/>
        <v>0.2821783597925977</v>
      </c>
      <c r="J234" s="2">
        <f t="shared" si="11"/>
        <v>-20.811622814511654</v>
      </c>
      <c r="K234" s="2">
        <f t="shared" si="12"/>
        <v>0.14212382045242222</v>
      </c>
      <c r="L234" s="10">
        <f t="shared" si="13"/>
        <v>1487.8061403905633</v>
      </c>
      <c r="M234" s="10">
        <f t="shared" si="14"/>
        <v>1798.4177216107698</v>
      </c>
      <c r="N234" s="2">
        <v>6.9882421493591993</v>
      </c>
      <c r="O234" s="13" t="s">
        <v>1113</v>
      </c>
      <c r="P234" s="1">
        <v>0.7</v>
      </c>
    </row>
    <row r="235" spans="1:16" x14ac:dyDescent="0.2">
      <c r="A235" s="1" t="s">
        <v>1114</v>
      </c>
      <c r="B235" s="13" t="s">
        <v>398</v>
      </c>
      <c r="C235" s="13" t="s">
        <v>4</v>
      </c>
      <c r="D235" s="1" t="s">
        <v>190</v>
      </c>
      <c r="E235" s="1" t="s">
        <v>148</v>
      </c>
      <c r="F235" s="34">
        <v>964.7</v>
      </c>
      <c r="G235" s="5">
        <v>8.0289263308274826E-4</v>
      </c>
      <c r="H235" s="5">
        <v>0.28219760585766057</v>
      </c>
      <c r="I235" s="5">
        <f t="shared" si="10"/>
        <v>0.28218301398713352</v>
      </c>
      <c r="J235" s="2">
        <f t="shared" si="11"/>
        <v>-20.771757424878913</v>
      </c>
      <c r="K235" s="2">
        <f t="shared" si="12"/>
        <v>0.30706420377724086</v>
      </c>
      <c r="L235" s="10">
        <f t="shared" si="13"/>
        <v>1478.6696134683095</v>
      </c>
      <c r="M235" s="10">
        <f t="shared" si="14"/>
        <v>1788.115187691845</v>
      </c>
      <c r="N235" s="2">
        <v>7.2904563923272567</v>
      </c>
      <c r="O235" s="13" t="s">
        <v>1113</v>
      </c>
      <c r="P235" s="1">
        <v>0.7</v>
      </c>
    </row>
    <row r="236" spans="1:16" x14ac:dyDescent="0.2">
      <c r="A236" s="1" t="s">
        <v>1114</v>
      </c>
      <c r="B236" s="13" t="s">
        <v>398</v>
      </c>
      <c r="C236" s="13" t="s">
        <v>4</v>
      </c>
      <c r="D236" s="1" t="s">
        <v>191</v>
      </c>
      <c r="E236" s="1" t="s">
        <v>148</v>
      </c>
      <c r="F236" s="34">
        <v>964.7</v>
      </c>
      <c r="G236" s="5">
        <v>4.4448056572779466E-4</v>
      </c>
      <c r="H236" s="5">
        <v>0.28217990113672781</v>
      </c>
      <c r="I236" s="5">
        <f t="shared" si="10"/>
        <v>0.28217182309166966</v>
      </c>
      <c r="J236" s="2">
        <f t="shared" si="11"/>
        <v>-21.397841585381052</v>
      </c>
      <c r="K236" s="2">
        <f t="shared" si="12"/>
        <v>-8.9530861888675872E-2</v>
      </c>
      <c r="L236" s="10">
        <f t="shared" si="13"/>
        <v>1489.2006962195489</v>
      </c>
      <c r="M236" s="10">
        <f t="shared" si="14"/>
        <v>1812.8840300101831</v>
      </c>
      <c r="N236" s="2">
        <v>7.3483059833905093</v>
      </c>
      <c r="O236" s="13" t="s">
        <v>1113</v>
      </c>
      <c r="P236" s="1">
        <v>0.7</v>
      </c>
    </row>
    <row r="237" spans="1:16" x14ac:dyDescent="0.2">
      <c r="A237" s="1" t="s">
        <v>1114</v>
      </c>
      <c r="B237" s="13" t="s">
        <v>398</v>
      </c>
      <c r="C237" s="13" t="s">
        <v>4</v>
      </c>
      <c r="D237" s="1" t="s">
        <v>192</v>
      </c>
      <c r="E237" s="1" t="s">
        <v>148</v>
      </c>
      <c r="F237" s="34">
        <v>964.7</v>
      </c>
      <c r="G237" s="5">
        <v>5.6729930298526909E-4</v>
      </c>
      <c r="H237" s="5">
        <v>0.28219458632151045</v>
      </c>
      <c r="I237" s="5">
        <f t="shared" si="10"/>
        <v>0.28218427615345293</v>
      </c>
      <c r="J237" s="2">
        <f t="shared" si="11"/>
        <v>-20.878535936826871</v>
      </c>
      <c r="K237" s="2">
        <f t="shared" si="12"/>
        <v>0.35179421988162929</v>
      </c>
      <c r="L237" s="10">
        <f t="shared" si="13"/>
        <v>1473.7458190530792</v>
      </c>
      <c r="M237" s="10">
        <f t="shared" si="14"/>
        <v>1785.3209123075135</v>
      </c>
      <c r="N237" s="2">
        <v>7.0051980639811182</v>
      </c>
      <c r="O237" s="13" t="s">
        <v>1113</v>
      </c>
      <c r="P237" s="1">
        <v>0.7</v>
      </c>
    </row>
    <row r="238" spans="1:16" x14ac:dyDescent="0.2">
      <c r="A238" s="1" t="s">
        <v>1114</v>
      </c>
      <c r="B238" s="13" t="s">
        <v>398</v>
      </c>
      <c r="C238" s="13" t="s">
        <v>4</v>
      </c>
      <c r="D238" s="1" t="s">
        <v>193</v>
      </c>
      <c r="E238" s="1" t="s">
        <v>148</v>
      </c>
      <c r="F238" s="34">
        <v>964.7</v>
      </c>
      <c r="G238" s="5">
        <v>4.4805327835190496E-4</v>
      </c>
      <c r="H238" s="5">
        <v>0.28220359650810189</v>
      </c>
      <c r="I238" s="5">
        <f t="shared" si="10"/>
        <v>0.28219545353212039</v>
      </c>
      <c r="J238" s="2">
        <f t="shared" si="11"/>
        <v>-20.559912721612726</v>
      </c>
      <c r="K238" s="2">
        <f t="shared" si="12"/>
        <v>0.74791026268616889</v>
      </c>
      <c r="L238" s="10">
        <f t="shared" si="13"/>
        <v>1456.8046855383607</v>
      </c>
      <c r="M238" s="10">
        <f t="shared" si="14"/>
        <v>1760.5692567142003</v>
      </c>
      <c r="N238" s="2">
        <v>7.1578012955788326</v>
      </c>
      <c r="O238" s="13" t="s">
        <v>1113</v>
      </c>
      <c r="P238" s="1">
        <v>0.7</v>
      </c>
    </row>
    <row r="239" spans="1:16" x14ac:dyDescent="0.2">
      <c r="A239" s="1" t="s">
        <v>1114</v>
      </c>
      <c r="B239" s="13" t="s">
        <v>398</v>
      </c>
      <c r="C239" s="13" t="s">
        <v>4</v>
      </c>
      <c r="D239" s="1" t="s">
        <v>194</v>
      </c>
      <c r="E239" s="1" t="s">
        <v>148</v>
      </c>
      <c r="F239" s="34">
        <v>964.7</v>
      </c>
      <c r="G239" s="5">
        <v>6.5644101085621091E-4</v>
      </c>
      <c r="H239" s="5">
        <v>0.28221095685325287</v>
      </c>
      <c r="I239" s="5">
        <f t="shared" si="10"/>
        <v>0.28219902661271462</v>
      </c>
      <c r="J239" s="2">
        <f t="shared" si="11"/>
        <v>-20.299632114402222</v>
      </c>
      <c r="K239" s="2">
        <f t="shared" si="12"/>
        <v>0.87453696002937065</v>
      </c>
      <c r="L239" s="10">
        <f t="shared" si="13"/>
        <v>1454.5746746572181</v>
      </c>
      <c r="M239" s="10">
        <f t="shared" si="14"/>
        <v>1752.6544641111161</v>
      </c>
      <c r="N239" s="2">
        <v>7.1403466775856481</v>
      </c>
      <c r="O239" s="13" t="s">
        <v>1113</v>
      </c>
      <c r="P239" s="1">
        <v>0.7</v>
      </c>
    </row>
    <row r="240" spans="1:16" x14ac:dyDescent="0.2">
      <c r="A240" s="1" t="s">
        <v>1114</v>
      </c>
      <c r="B240" s="13" t="s">
        <v>398</v>
      </c>
      <c r="C240" s="13" t="s">
        <v>4</v>
      </c>
      <c r="D240" s="1" t="s">
        <v>84</v>
      </c>
      <c r="E240" s="1" t="s">
        <v>148</v>
      </c>
      <c r="F240" s="34">
        <v>966.8</v>
      </c>
      <c r="G240" s="5">
        <v>3.1503470431947699E-4</v>
      </c>
      <c r="H240" s="5">
        <v>0.28224283375595999</v>
      </c>
      <c r="I240" s="5">
        <f t="shared" ref="I240:I251" si="25">H240-(G240*(EXP((F240*1000000)*1.867*10^-11)-1))</f>
        <v>0.28223709569978833</v>
      </c>
      <c r="J240" s="2">
        <f t="shared" ref="J240:J251" si="26">10000*((H240/0.282785)-1)</f>
        <v>-19.172383402231709</v>
      </c>
      <c r="K240" s="2">
        <f t="shared" ref="K240:K251" si="27">((I240/(0.282785-(0.0336*(EXP((F240*1000000)*1.867*10^-11)-1))))-1)*(10^4)</f>
        <v>2.2712165331206791</v>
      </c>
      <c r="L240" s="10">
        <f t="shared" ref="L240:L251" si="28">((1/(1.867*10^-11))*(LN(((H240-0.28325)/(G240-0.0384))+1)))/1000000</f>
        <v>1398.0511384876061</v>
      </c>
      <c r="M240" s="10">
        <f t="shared" ref="M240:M251" si="29">((1/(1.867*(10^-11)))*(LN(1+(((0.28325)-((I240)+(0.015)*(EXP((1.867*(10^-11))*(F240*1000000))-1)))/(0.0384-0.015)))))/1000000</f>
        <v>1666.9256485824651</v>
      </c>
      <c r="N240" s="2"/>
      <c r="O240" s="13" t="s">
        <v>1113</v>
      </c>
    </row>
    <row r="241" spans="1:16" x14ac:dyDescent="0.2">
      <c r="A241" s="1" t="s">
        <v>1114</v>
      </c>
      <c r="B241" s="13" t="s">
        <v>398</v>
      </c>
      <c r="C241" s="13" t="s">
        <v>4</v>
      </c>
      <c r="D241" s="1" t="s">
        <v>85</v>
      </c>
      <c r="E241" s="1" t="s">
        <v>148</v>
      </c>
      <c r="F241" s="34">
        <v>966.8</v>
      </c>
      <c r="G241" s="5">
        <v>2.23028398337327E-4</v>
      </c>
      <c r="H241" s="5">
        <v>0.28218890211933301</v>
      </c>
      <c r="I241" s="5">
        <f t="shared" si="25"/>
        <v>0.28218483987012688</v>
      </c>
      <c r="J241" s="2">
        <f t="shared" si="26"/>
        <v>-21.079543846632689</v>
      </c>
      <c r="K241" s="2">
        <f t="shared" si="27"/>
        <v>0.41930908054821359</v>
      </c>
      <c r="L241" s="10">
        <f t="shared" si="28"/>
        <v>1468.3952656053852</v>
      </c>
      <c r="M241" s="10">
        <f t="shared" si="29"/>
        <v>1782.7471084263118</v>
      </c>
      <c r="N241" s="2"/>
      <c r="O241" s="13" t="s">
        <v>1113</v>
      </c>
    </row>
    <row r="242" spans="1:16" x14ac:dyDescent="0.2">
      <c r="A242" s="1" t="s">
        <v>1114</v>
      </c>
      <c r="B242" s="13" t="s">
        <v>398</v>
      </c>
      <c r="C242" s="13" t="s">
        <v>4</v>
      </c>
      <c r="D242" s="1" t="s">
        <v>86</v>
      </c>
      <c r="E242" s="1" t="s">
        <v>148</v>
      </c>
      <c r="F242" s="34">
        <v>966.8</v>
      </c>
      <c r="G242" s="5">
        <v>1.38781499172343E-3</v>
      </c>
      <c r="H242" s="5">
        <v>0.28229202693889599</v>
      </c>
      <c r="I242" s="5">
        <f t="shared" si="25"/>
        <v>0.28226674921466705</v>
      </c>
      <c r="J242" s="2">
        <f t="shared" si="26"/>
        <v>-17.432786785155365</v>
      </c>
      <c r="K242" s="2">
        <f t="shared" si="27"/>
        <v>3.3221148836881653</v>
      </c>
      <c r="L242" s="10">
        <f t="shared" si="28"/>
        <v>1368.6852847005036</v>
      </c>
      <c r="M242" s="10">
        <f t="shared" si="29"/>
        <v>1601.0891099605515</v>
      </c>
      <c r="N242" s="2"/>
      <c r="O242" s="13" t="s">
        <v>1113</v>
      </c>
    </row>
    <row r="243" spans="1:16" x14ac:dyDescent="0.2">
      <c r="A243" s="1" t="s">
        <v>1114</v>
      </c>
      <c r="B243" s="13" t="s">
        <v>398</v>
      </c>
      <c r="C243" s="13" t="s">
        <v>4</v>
      </c>
      <c r="D243" s="1" t="s">
        <v>87</v>
      </c>
      <c r="E243" s="1" t="s">
        <v>148</v>
      </c>
      <c r="F243" s="34">
        <v>966.8</v>
      </c>
      <c r="G243" s="5">
        <v>1.21157942378728E-4</v>
      </c>
      <c r="H243" s="5">
        <v>0.28222531821535102</v>
      </c>
      <c r="I243" s="5">
        <f t="shared" si="25"/>
        <v>0.2822231114391785</v>
      </c>
      <c r="J243" s="2">
        <f t="shared" si="26"/>
        <v>-19.791777663206169</v>
      </c>
      <c r="K243" s="2">
        <f t="shared" si="27"/>
        <v>1.7756248142664077</v>
      </c>
      <c r="L243" s="10">
        <f t="shared" si="28"/>
        <v>1414.9364330184635</v>
      </c>
      <c r="M243" s="10">
        <f t="shared" si="29"/>
        <v>1697.9453542523406</v>
      </c>
      <c r="N243" s="2"/>
      <c r="O243" s="13" t="s">
        <v>1113</v>
      </c>
    </row>
    <row r="244" spans="1:16" x14ac:dyDescent="0.2">
      <c r="A244" s="1" t="s">
        <v>1114</v>
      </c>
      <c r="B244" s="13" t="s">
        <v>398</v>
      </c>
      <c r="C244" s="13" t="s">
        <v>4</v>
      </c>
      <c r="D244" s="1" t="s">
        <v>88</v>
      </c>
      <c r="E244" s="1" t="s">
        <v>148</v>
      </c>
      <c r="F244" s="34">
        <v>966.8</v>
      </c>
      <c r="G244" s="5">
        <v>1.3106869020276999E-4</v>
      </c>
      <c r="H244" s="5">
        <v>0.28222769927334801</v>
      </c>
      <c r="I244" s="5">
        <f t="shared" si="25"/>
        <v>0.28222531198237211</v>
      </c>
      <c r="J244" s="2">
        <f t="shared" si="26"/>
        <v>-19.707577369804106</v>
      </c>
      <c r="K244" s="2">
        <f t="shared" si="27"/>
        <v>1.8536104163757727</v>
      </c>
      <c r="L244" s="10">
        <f t="shared" si="28"/>
        <v>1412.0523058297779</v>
      </c>
      <c r="M244" s="10">
        <f t="shared" si="29"/>
        <v>1693.0653287288856</v>
      </c>
      <c r="N244" s="2"/>
      <c r="O244" s="13" t="s">
        <v>1113</v>
      </c>
    </row>
    <row r="245" spans="1:16" x14ac:dyDescent="0.2">
      <c r="A245" s="1" t="s">
        <v>1114</v>
      </c>
      <c r="B245" s="13" t="s">
        <v>398</v>
      </c>
      <c r="C245" s="13" t="s">
        <v>4</v>
      </c>
      <c r="D245" s="1" t="s">
        <v>89</v>
      </c>
      <c r="E245" s="1" t="s">
        <v>148</v>
      </c>
      <c r="F245" s="34">
        <v>966.8</v>
      </c>
      <c r="G245" s="5">
        <v>2.3718173023402E-4</v>
      </c>
      <c r="H245" s="5">
        <v>0.28222274209662501</v>
      </c>
      <c r="I245" s="5">
        <f t="shared" si="25"/>
        <v>0.28221842205799974</v>
      </c>
      <c r="J245" s="2">
        <f t="shared" si="26"/>
        <v>-19.882875802287316</v>
      </c>
      <c r="K245" s="2">
        <f t="shared" si="27"/>
        <v>1.6094366586250075</v>
      </c>
      <c r="L245" s="10">
        <f t="shared" si="28"/>
        <v>1422.7026253531687</v>
      </c>
      <c r="M245" s="10">
        <f t="shared" si="29"/>
        <v>1708.3432579908338</v>
      </c>
      <c r="N245" s="2"/>
      <c r="O245" s="13" t="s">
        <v>1113</v>
      </c>
    </row>
    <row r="246" spans="1:16" x14ac:dyDescent="0.2">
      <c r="A246" s="1" t="s">
        <v>1114</v>
      </c>
      <c r="B246" s="13" t="s">
        <v>398</v>
      </c>
      <c r="C246" s="13" t="s">
        <v>4</v>
      </c>
      <c r="D246" s="1" t="s">
        <v>90</v>
      </c>
      <c r="E246" s="1" t="s">
        <v>148</v>
      </c>
      <c r="F246" s="34">
        <v>966.8</v>
      </c>
      <c r="G246" s="5">
        <v>1.2371802666325901E-4</v>
      </c>
      <c r="H246" s="5">
        <v>0.28220547342952801</v>
      </c>
      <c r="I246" s="5">
        <f t="shared" si="25"/>
        <v>0.282203220023866</v>
      </c>
      <c r="J246" s="2">
        <f t="shared" si="26"/>
        <v>-20.493539985217968</v>
      </c>
      <c r="K246" s="2">
        <f t="shared" si="27"/>
        <v>1.0706879584532203</v>
      </c>
      <c r="L246" s="10">
        <f t="shared" si="28"/>
        <v>1442.0687467780192</v>
      </c>
      <c r="M246" s="10">
        <f t="shared" si="29"/>
        <v>1742.0373066291177</v>
      </c>
      <c r="N246" s="2"/>
      <c r="O246" s="13" t="s">
        <v>1113</v>
      </c>
    </row>
    <row r="247" spans="1:16" x14ac:dyDescent="0.2">
      <c r="A247" s="1" t="s">
        <v>1114</v>
      </c>
      <c r="B247" s="13" t="s">
        <v>398</v>
      </c>
      <c r="C247" s="13" t="s">
        <v>4</v>
      </c>
      <c r="D247" s="1" t="s">
        <v>91</v>
      </c>
      <c r="E247" s="1" t="s">
        <v>148</v>
      </c>
      <c r="F247" s="34">
        <v>966.8</v>
      </c>
      <c r="G247" s="5">
        <v>1.51084690127661E-4</v>
      </c>
      <c r="H247" s="5">
        <v>0.282236457365035</v>
      </c>
      <c r="I247" s="5">
        <f t="shared" si="25"/>
        <v>0.28223370550174265</v>
      </c>
      <c r="J247" s="2">
        <f t="shared" si="26"/>
        <v>-19.397868874410086</v>
      </c>
      <c r="K247" s="2">
        <f t="shared" si="27"/>
        <v>2.1510704543525883</v>
      </c>
      <c r="L247" s="10">
        <f t="shared" si="28"/>
        <v>1400.8351246698001</v>
      </c>
      <c r="M247" s="10">
        <f t="shared" si="29"/>
        <v>1674.4473917940788</v>
      </c>
      <c r="N247" s="2"/>
      <c r="O247" s="13" t="s">
        <v>1113</v>
      </c>
    </row>
    <row r="248" spans="1:16" x14ac:dyDescent="0.2">
      <c r="A248" s="1" t="s">
        <v>1114</v>
      </c>
      <c r="B248" s="13" t="s">
        <v>398</v>
      </c>
      <c r="C248" s="13" t="s">
        <v>4</v>
      </c>
      <c r="D248" s="1" t="s">
        <v>92</v>
      </c>
      <c r="E248" s="1" t="s">
        <v>148</v>
      </c>
      <c r="F248" s="34">
        <v>966.8</v>
      </c>
      <c r="G248" s="5">
        <v>2.4954384663975501E-4</v>
      </c>
      <c r="H248" s="5">
        <v>0.28222088103062398</v>
      </c>
      <c r="I248" s="5">
        <f t="shared" si="25"/>
        <v>0.28221633582785849</v>
      </c>
      <c r="J248" s="2">
        <f t="shared" si="26"/>
        <v>-19.948687850346314</v>
      </c>
      <c r="K248" s="2">
        <f t="shared" si="27"/>
        <v>1.5355022254448514</v>
      </c>
      <c r="L248" s="10">
        <f t="shared" si="28"/>
        <v>1425.701859795261</v>
      </c>
      <c r="M248" s="10">
        <f t="shared" si="29"/>
        <v>1712.9684691726543</v>
      </c>
      <c r="N248" s="2"/>
      <c r="O248" s="13" t="s">
        <v>1113</v>
      </c>
    </row>
    <row r="249" spans="1:16" x14ac:dyDescent="0.2">
      <c r="A249" s="1" t="s">
        <v>1114</v>
      </c>
      <c r="B249" s="13" t="s">
        <v>398</v>
      </c>
      <c r="C249" s="13" t="s">
        <v>4</v>
      </c>
      <c r="D249" s="1" t="s">
        <v>93</v>
      </c>
      <c r="E249" s="1" t="s">
        <v>148</v>
      </c>
      <c r="F249" s="34">
        <v>966.8</v>
      </c>
      <c r="G249" s="5">
        <v>1.7849887344906299E-4</v>
      </c>
      <c r="H249" s="5">
        <v>0.28222187652438502</v>
      </c>
      <c r="I249" s="5">
        <f t="shared" si="25"/>
        <v>0.28221862533793357</v>
      </c>
      <c r="J249" s="2">
        <f t="shared" si="26"/>
        <v>-19.913484647876565</v>
      </c>
      <c r="K249" s="2">
        <f t="shared" si="27"/>
        <v>1.6166407471818189</v>
      </c>
      <c r="L249" s="10">
        <f t="shared" si="28"/>
        <v>1421.7282229542971</v>
      </c>
      <c r="M249" s="10">
        <f t="shared" si="29"/>
        <v>1707.8925612261771</v>
      </c>
      <c r="N249" s="2"/>
      <c r="O249" s="13" t="s">
        <v>1113</v>
      </c>
    </row>
    <row r="250" spans="1:16" x14ac:dyDescent="0.2">
      <c r="A250" s="1" t="s">
        <v>1114</v>
      </c>
      <c r="B250" s="13" t="s">
        <v>398</v>
      </c>
      <c r="C250" s="13" t="s">
        <v>4</v>
      </c>
      <c r="D250" s="1" t="s">
        <v>94</v>
      </c>
      <c r="E250" s="1" t="s">
        <v>148</v>
      </c>
      <c r="F250" s="34">
        <v>966.8</v>
      </c>
      <c r="G250" s="5">
        <v>1.59639558892651E-3</v>
      </c>
      <c r="H250" s="5">
        <v>0.28227119201879203</v>
      </c>
      <c r="I250" s="5">
        <f t="shared" si="25"/>
        <v>0.28224211519825193</v>
      </c>
      <c r="J250" s="2">
        <f t="shared" si="26"/>
        <v>-18.169562784730033</v>
      </c>
      <c r="K250" s="2">
        <f t="shared" si="27"/>
        <v>2.44910379800789</v>
      </c>
      <c r="L250" s="10">
        <f t="shared" si="28"/>
        <v>1405.8879159009923</v>
      </c>
      <c r="M250" s="10">
        <f t="shared" si="29"/>
        <v>1655.7870793064849</v>
      </c>
      <c r="N250" s="2"/>
      <c r="O250" s="13" t="s">
        <v>1113</v>
      </c>
    </row>
    <row r="251" spans="1:16" x14ac:dyDescent="0.2">
      <c r="A251" s="1" t="s">
        <v>1114</v>
      </c>
      <c r="B251" s="13" t="s">
        <v>398</v>
      </c>
      <c r="C251" s="13" t="s">
        <v>4</v>
      </c>
      <c r="D251" s="1" t="s">
        <v>95</v>
      </c>
      <c r="E251" s="1" t="s">
        <v>148</v>
      </c>
      <c r="F251" s="34">
        <v>966.8</v>
      </c>
      <c r="G251" s="5">
        <v>1.8229408010550399E-4</v>
      </c>
      <c r="H251" s="5">
        <v>0.28224242835841001</v>
      </c>
      <c r="I251" s="5">
        <f t="shared" si="25"/>
        <v>0.28223910804589503</v>
      </c>
      <c r="J251" s="2">
        <f t="shared" si="26"/>
        <v>-19.186719295224421</v>
      </c>
      <c r="K251" s="2">
        <f t="shared" si="27"/>
        <v>2.3425325714687695</v>
      </c>
      <c r="L251" s="10">
        <f t="shared" si="28"/>
        <v>1393.8115023039206</v>
      </c>
      <c r="M251" s="10">
        <f t="shared" si="29"/>
        <v>1662.4604095902635</v>
      </c>
      <c r="N251" s="2"/>
      <c r="O251" s="13" t="s">
        <v>1113</v>
      </c>
    </row>
    <row r="252" spans="1:16" x14ac:dyDescent="0.2">
      <c r="A252" s="1" t="s">
        <v>1114</v>
      </c>
      <c r="B252" s="13" t="s">
        <v>398</v>
      </c>
      <c r="C252" s="13" t="s">
        <v>4</v>
      </c>
      <c r="D252" s="1" t="s">
        <v>195</v>
      </c>
      <c r="E252" s="1" t="s">
        <v>148</v>
      </c>
      <c r="F252" s="34">
        <v>966.8</v>
      </c>
      <c r="G252" s="5">
        <v>3.6286054152666222E-4</v>
      </c>
      <c r="H252" s="5">
        <v>0.28219318478381811</v>
      </c>
      <c r="I252" s="5">
        <f t="shared" si="10"/>
        <v>0.28218657562571203</v>
      </c>
      <c r="J252" s="2">
        <f t="shared" si="11"/>
        <v>-20.928097889983952</v>
      </c>
      <c r="K252" s="2">
        <f t="shared" si="12"/>
        <v>0.4808229580377521</v>
      </c>
      <c r="L252" s="10">
        <f t="shared" si="13"/>
        <v>1467.8525195045081</v>
      </c>
      <c r="M252" s="10">
        <f t="shared" si="14"/>
        <v>1778.903943984448</v>
      </c>
      <c r="N252" s="2">
        <v>7.1019465180004202</v>
      </c>
      <c r="O252" s="13" t="s">
        <v>1113</v>
      </c>
      <c r="P252" s="1">
        <v>0.7</v>
      </c>
    </row>
    <row r="253" spans="1:16" x14ac:dyDescent="0.2">
      <c r="A253" s="1" t="s">
        <v>1114</v>
      </c>
      <c r="B253" s="13" t="s">
        <v>398</v>
      </c>
      <c r="C253" s="13" t="s">
        <v>4</v>
      </c>
      <c r="D253" s="1" t="s">
        <v>196</v>
      </c>
      <c r="E253" s="1" t="s">
        <v>148</v>
      </c>
      <c r="F253" s="34">
        <v>966.8</v>
      </c>
      <c r="G253" s="5">
        <v>1.4680838124332124E-4</v>
      </c>
      <c r="H253" s="5">
        <v>0.28220632400623047</v>
      </c>
      <c r="I253" s="5">
        <f t="shared" si="10"/>
        <v>0.28220365003181913</v>
      </c>
      <c r="J253" s="2">
        <f t="shared" si="11"/>
        <v>-20.463461420143769</v>
      </c>
      <c r="K253" s="2">
        <f t="shared" si="12"/>
        <v>1.0859271181451469</v>
      </c>
      <c r="L253" s="10">
        <f t="shared" si="13"/>
        <v>1441.7682580602989</v>
      </c>
      <c r="M253" s="10">
        <f t="shared" si="14"/>
        <v>1741.0845208801015</v>
      </c>
      <c r="N253" s="2">
        <v>7.6575020735560626</v>
      </c>
      <c r="O253" s="13" t="s">
        <v>1113</v>
      </c>
      <c r="P253" s="1">
        <v>0.7</v>
      </c>
    </row>
    <row r="254" spans="1:16" x14ac:dyDescent="0.2">
      <c r="A254" s="1" t="s">
        <v>1114</v>
      </c>
      <c r="B254" s="13" t="s">
        <v>398</v>
      </c>
      <c r="C254" s="13" t="s">
        <v>4</v>
      </c>
      <c r="D254" s="1" t="s">
        <v>197</v>
      </c>
      <c r="E254" s="1" t="s">
        <v>148</v>
      </c>
      <c r="F254" s="34">
        <v>966.8</v>
      </c>
      <c r="G254" s="5">
        <v>1.4227984559156764E-4</v>
      </c>
      <c r="H254" s="5">
        <v>0.28220156375281569</v>
      </c>
      <c r="I254" s="5">
        <f t="shared" si="10"/>
        <v>0.28219897226135487</v>
      </c>
      <c r="J254" s="2">
        <f t="shared" si="11"/>
        <v>-20.631796141390435</v>
      </c>
      <c r="K254" s="2">
        <f t="shared" si="12"/>
        <v>0.92015043752891046</v>
      </c>
      <c r="L254" s="10">
        <f t="shared" si="13"/>
        <v>1448.0869864871433</v>
      </c>
      <c r="M254" s="10">
        <f t="shared" si="14"/>
        <v>1751.4483326768357</v>
      </c>
      <c r="N254" s="2">
        <v>7.6011485926066067</v>
      </c>
      <c r="O254" s="13" t="s">
        <v>1113</v>
      </c>
      <c r="P254" s="1">
        <v>0.7</v>
      </c>
    </row>
    <row r="255" spans="1:16" x14ac:dyDescent="0.2">
      <c r="A255" s="1" t="s">
        <v>1114</v>
      </c>
      <c r="B255" s="13" t="s">
        <v>398</v>
      </c>
      <c r="C255" s="13" t="s">
        <v>4</v>
      </c>
      <c r="D255" s="1" t="s">
        <v>198</v>
      </c>
      <c r="E255" s="1" t="s">
        <v>148</v>
      </c>
      <c r="F255" s="34">
        <v>966.8</v>
      </c>
      <c r="G255" s="5">
        <v>4.0141029220163902E-4</v>
      </c>
      <c r="H255" s="5">
        <v>0.28220567267887725</v>
      </c>
      <c r="I255" s="5">
        <f t="shared" si="10"/>
        <v>0.28219836137389104</v>
      </c>
      <c r="J255" s="2">
        <f t="shared" si="11"/>
        <v>-20.486494019228417</v>
      </c>
      <c r="K255" s="2">
        <f t="shared" si="12"/>
        <v>0.89850104349364912</v>
      </c>
      <c r="L255" s="10">
        <f t="shared" si="13"/>
        <v>1452.1923753118117</v>
      </c>
      <c r="M255" s="10">
        <f t="shared" si="14"/>
        <v>1752.8016334227173</v>
      </c>
      <c r="N255" s="2">
        <v>7.3797242957782414</v>
      </c>
      <c r="O255" s="13" t="s">
        <v>1113</v>
      </c>
      <c r="P255" s="1">
        <v>0.7</v>
      </c>
    </row>
    <row r="256" spans="1:16" x14ac:dyDescent="0.2">
      <c r="A256" s="1" t="s">
        <v>1114</v>
      </c>
      <c r="B256" s="13" t="s">
        <v>398</v>
      </c>
      <c r="C256" s="13" t="s">
        <v>4</v>
      </c>
      <c r="D256" s="1" t="s">
        <v>199</v>
      </c>
      <c r="E256" s="1" t="s">
        <v>148</v>
      </c>
      <c r="F256" s="34">
        <v>966.8</v>
      </c>
      <c r="G256" s="5">
        <v>4.7357892226869652E-4</v>
      </c>
      <c r="H256" s="5">
        <v>0.28218969887853385</v>
      </c>
      <c r="I256" s="5">
        <f t="shared" si="10"/>
        <v>0.28218107309089707</v>
      </c>
      <c r="J256" s="2">
        <f t="shared" si="11"/>
        <v>-21.051368405897719</v>
      </c>
      <c r="K256" s="2">
        <f t="shared" si="12"/>
        <v>0.28581724675458275</v>
      </c>
      <c r="L256" s="10">
        <f t="shared" si="13"/>
        <v>1476.8685838228307</v>
      </c>
      <c r="M256" s="10">
        <f t="shared" si="14"/>
        <v>1791.0862466814322</v>
      </c>
      <c r="N256" s="2">
        <v>7.5482860352557877</v>
      </c>
      <c r="O256" s="13" t="s">
        <v>1113</v>
      </c>
      <c r="P256" s="1">
        <v>0.7</v>
      </c>
    </row>
    <row r="257" spans="1:16" x14ac:dyDescent="0.2">
      <c r="A257" s="1" t="s">
        <v>1114</v>
      </c>
      <c r="B257" s="13" t="s">
        <v>398</v>
      </c>
      <c r="C257" s="13" t="s">
        <v>4</v>
      </c>
      <c r="D257" s="1" t="s">
        <v>200</v>
      </c>
      <c r="E257" s="1" t="s">
        <v>148</v>
      </c>
      <c r="F257" s="34">
        <v>966.8</v>
      </c>
      <c r="G257" s="5">
        <v>3.4439506691431409E-4</v>
      </c>
      <c r="H257" s="5">
        <v>0.28221602811015428</v>
      </c>
      <c r="I257" s="5">
        <f t="shared" si="10"/>
        <v>0.28220975528302733</v>
      </c>
      <c r="J257" s="2">
        <f t="shared" si="11"/>
        <v>-20.120299515381525</v>
      </c>
      <c r="K257" s="2">
        <f t="shared" si="12"/>
        <v>1.3022926468431173</v>
      </c>
      <c r="L257" s="10">
        <f t="shared" si="13"/>
        <v>1435.8583908757678</v>
      </c>
      <c r="M257" s="10">
        <f t="shared" si="14"/>
        <v>1727.5550436888379</v>
      </c>
      <c r="N257" s="2">
        <v>7.0670372820140512</v>
      </c>
      <c r="O257" s="13" t="s">
        <v>1113</v>
      </c>
      <c r="P257" s="1">
        <v>0.7</v>
      </c>
    </row>
    <row r="258" spans="1:16" x14ac:dyDescent="0.2">
      <c r="A258" s="1" t="s">
        <v>1114</v>
      </c>
      <c r="B258" s="13" t="s">
        <v>398</v>
      </c>
      <c r="C258" s="13" t="s">
        <v>4</v>
      </c>
      <c r="D258" s="1" t="s">
        <v>201</v>
      </c>
      <c r="E258" s="1" t="s">
        <v>148</v>
      </c>
      <c r="F258" s="34">
        <v>966.8</v>
      </c>
      <c r="G258" s="5">
        <v>2.7458709226667408E-4</v>
      </c>
      <c r="H258" s="5">
        <v>0.28220065424838425</v>
      </c>
      <c r="I258" s="5">
        <f t="shared" si="10"/>
        <v>0.28219565290682463</v>
      </c>
      <c r="J258" s="2">
        <f t="shared" si="11"/>
        <v>-20.663958541498051</v>
      </c>
      <c r="K258" s="2">
        <f t="shared" si="12"/>
        <v>0.80251499987360475</v>
      </c>
      <c r="L258" s="10">
        <f t="shared" si="13"/>
        <v>1454.2882918696396</v>
      </c>
      <c r="M258" s="10">
        <f t="shared" si="14"/>
        <v>1758.8012964281238</v>
      </c>
      <c r="N258" s="2">
        <v>7.542301594800823</v>
      </c>
      <c r="O258" s="13" t="s">
        <v>1113</v>
      </c>
      <c r="P258" s="1">
        <v>0.7</v>
      </c>
    </row>
    <row r="259" spans="1:16" x14ac:dyDescent="0.2">
      <c r="A259" s="1" t="s">
        <v>1114</v>
      </c>
      <c r="B259" s="13" t="s">
        <v>398</v>
      </c>
      <c r="C259" s="13" t="s">
        <v>4</v>
      </c>
      <c r="D259" s="1" t="s">
        <v>202</v>
      </c>
      <c r="E259" s="1" t="s">
        <v>148</v>
      </c>
      <c r="F259" s="34">
        <v>966.8</v>
      </c>
      <c r="G259" s="5">
        <v>3.0685849167515309E-4</v>
      </c>
      <c r="H259" s="5">
        <v>0.28220222908298914</v>
      </c>
      <c r="I259" s="5">
        <f t="shared" si="10"/>
        <v>0.28219663994871969</v>
      </c>
      <c r="J259" s="2">
        <f t="shared" si="11"/>
        <v>-20.608268366810734</v>
      </c>
      <c r="K259" s="2">
        <f t="shared" si="12"/>
        <v>0.83749502512997509</v>
      </c>
      <c r="L259" s="10">
        <f t="shared" si="13"/>
        <v>1453.3487150826584</v>
      </c>
      <c r="M259" s="10">
        <f t="shared" si="14"/>
        <v>1756.6149276074402</v>
      </c>
      <c r="N259" s="2">
        <v>7.5168677228678336</v>
      </c>
      <c r="O259" s="13" t="s">
        <v>1113</v>
      </c>
      <c r="P259" s="1">
        <v>0.7</v>
      </c>
    </row>
    <row r="260" spans="1:16" x14ac:dyDescent="0.2">
      <c r="A260" s="1" t="s">
        <v>1114</v>
      </c>
      <c r="B260" s="13" t="s">
        <v>398</v>
      </c>
      <c r="C260" s="13" t="s">
        <v>4</v>
      </c>
      <c r="D260" s="1" t="s">
        <v>203</v>
      </c>
      <c r="E260" s="1" t="s">
        <v>148</v>
      </c>
      <c r="F260" s="34">
        <v>966.8</v>
      </c>
      <c r="G260" s="5">
        <v>1.2675962201466895E-3</v>
      </c>
      <c r="H260" s="5">
        <v>0.2822038375230479</v>
      </c>
      <c r="I260" s="5">
        <f t="shared" si="10"/>
        <v>0.28218074946889254</v>
      </c>
      <c r="J260" s="2">
        <f t="shared" si="11"/>
        <v>-20.55138981742699</v>
      </c>
      <c r="K260" s="2">
        <f t="shared" si="12"/>
        <v>0.27434832537531761</v>
      </c>
      <c r="L260" s="10">
        <f t="shared" si="13"/>
        <v>1488.1767399078872</v>
      </c>
      <c r="M260" s="10">
        <f t="shared" si="14"/>
        <v>1791.8026413393527</v>
      </c>
      <c r="N260" s="2">
        <v>7.2715056642202756</v>
      </c>
      <c r="O260" s="13" t="s">
        <v>1113</v>
      </c>
      <c r="P260" s="1">
        <v>0.7</v>
      </c>
    </row>
    <row r="261" spans="1:16" x14ac:dyDescent="0.2">
      <c r="A261" s="1" t="s">
        <v>1114</v>
      </c>
      <c r="B261" s="13" t="s">
        <v>398</v>
      </c>
      <c r="C261" s="13" t="s">
        <v>4</v>
      </c>
      <c r="D261" s="1" t="s">
        <v>204</v>
      </c>
      <c r="E261" s="1" t="s">
        <v>148</v>
      </c>
      <c r="F261" s="34">
        <v>966.8</v>
      </c>
      <c r="G261" s="5">
        <v>2.4341131492145113E-4</v>
      </c>
      <c r="H261" s="5">
        <v>0.28220626388399006</v>
      </c>
      <c r="I261" s="5">
        <f t="shared" si="10"/>
        <v>0.28220183037943108</v>
      </c>
      <c r="J261" s="2">
        <f t="shared" si="11"/>
        <v>-20.465587496152349</v>
      </c>
      <c r="K261" s="2">
        <f t="shared" si="12"/>
        <v>1.0214400008168312</v>
      </c>
      <c r="L261" s="10">
        <f t="shared" si="13"/>
        <v>1445.4517924555157</v>
      </c>
      <c r="M261" s="10">
        <f t="shared" si="14"/>
        <v>1745.1162812688476</v>
      </c>
      <c r="N261" s="2">
        <v>7.9178252333406993</v>
      </c>
      <c r="O261" s="13" t="s">
        <v>1113</v>
      </c>
      <c r="P261" s="1">
        <v>0.7</v>
      </c>
    </row>
    <row r="262" spans="1:16" x14ac:dyDescent="0.2">
      <c r="A262" s="1" t="s">
        <v>1114</v>
      </c>
      <c r="B262" s="13" t="s">
        <v>398</v>
      </c>
      <c r="C262" s="13" t="s">
        <v>4</v>
      </c>
      <c r="D262" s="1" t="s">
        <v>205</v>
      </c>
      <c r="E262" s="1" t="s">
        <v>148</v>
      </c>
      <c r="F262" s="34">
        <v>966.8</v>
      </c>
      <c r="G262" s="5">
        <v>5.4317646056133248E-4</v>
      </c>
      <c r="H262" s="5">
        <v>0.28218992757859607</v>
      </c>
      <c r="I262" s="5">
        <f t="shared" si="10"/>
        <v>0.28218003413828907</v>
      </c>
      <c r="J262" s="2">
        <f t="shared" si="11"/>
        <v>-21.043280987461664</v>
      </c>
      <c r="K262" s="2">
        <f t="shared" si="12"/>
        <v>0.24899754472063051</v>
      </c>
      <c r="L262" s="10">
        <f t="shared" si="13"/>
        <v>1479.2317998348965</v>
      </c>
      <c r="M262" s="10">
        <f t="shared" si="14"/>
        <v>1793.3861184013915</v>
      </c>
      <c r="N262" s="2">
        <v>7.5193612397239393</v>
      </c>
      <c r="O262" s="13" t="s">
        <v>1113</v>
      </c>
      <c r="P262" s="1">
        <v>0.7</v>
      </c>
    </row>
    <row r="263" spans="1:16" x14ac:dyDescent="0.2">
      <c r="A263" s="1" t="s">
        <v>1114</v>
      </c>
      <c r="B263" s="13" t="s">
        <v>398</v>
      </c>
      <c r="C263" s="13" t="s">
        <v>4</v>
      </c>
      <c r="D263" s="1" t="s">
        <v>206</v>
      </c>
      <c r="E263" s="1" t="s">
        <v>148</v>
      </c>
      <c r="F263" s="34">
        <v>966.8</v>
      </c>
      <c r="G263" s="5">
        <v>2.711620189995447E-4</v>
      </c>
      <c r="H263" s="5">
        <v>0.28220491675712872</v>
      </c>
      <c r="I263" s="5">
        <f t="shared" si="10"/>
        <v>0.28219997780000655</v>
      </c>
      <c r="J263" s="2">
        <f t="shared" si="11"/>
        <v>-20.513225343327115</v>
      </c>
      <c r="K263" s="2">
        <f t="shared" si="12"/>
        <v>0.95578597398393583</v>
      </c>
      <c r="L263" s="10">
        <f t="shared" si="13"/>
        <v>1448.3316704163976</v>
      </c>
      <c r="M263" s="10">
        <f t="shared" si="14"/>
        <v>1749.2206855609875</v>
      </c>
      <c r="N263" s="2">
        <v>7.5652419498777066</v>
      </c>
      <c r="O263" s="13" t="s">
        <v>1113</v>
      </c>
      <c r="P263" s="1">
        <v>0.7</v>
      </c>
    </row>
    <row r="264" spans="1:16" x14ac:dyDescent="0.2">
      <c r="A264" s="1" t="s">
        <v>1114</v>
      </c>
      <c r="B264" s="13" t="s">
        <v>398</v>
      </c>
      <c r="C264" s="13" t="s">
        <v>4</v>
      </c>
      <c r="D264" s="1" t="s">
        <v>207</v>
      </c>
      <c r="E264" s="1" t="s">
        <v>148</v>
      </c>
      <c r="F264" s="34">
        <v>966.8</v>
      </c>
      <c r="G264" s="5">
        <v>2.76237845730392E-4</v>
      </c>
      <c r="H264" s="5">
        <v>0.28220910833867846</v>
      </c>
      <c r="I264" s="5">
        <f t="shared" si="10"/>
        <v>0.28220407693022154</v>
      </c>
      <c r="J264" s="2">
        <f t="shared" si="11"/>
        <v>-20.365000311952652</v>
      </c>
      <c r="K264" s="2">
        <f t="shared" si="12"/>
        <v>1.1010560776902878</v>
      </c>
      <c r="L264" s="10">
        <f t="shared" si="13"/>
        <v>1442.7897877554776</v>
      </c>
      <c r="M264" s="10">
        <f t="shared" si="14"/>
        <v>1740.1386083209679</v>
      </c>
      <c r="N264" s="2">
        <v>7.5278391970350098</v>
      </c>
      <c r="O264" s="13" t="s">
        <v>1113</v>
      </c>
      <c r="P264" s="1">
        <v>0.7</v>
      </c>
    </row>
    <row r="265" spans="1:16" x14ac:dyDescent="0.2">
      <c r="A265" s="1" t="s">
        <v>1114</v>
      </c>
      <c r="B265" s="13" t="s">
        <v>398</v>
      </c>
      <c r="C265" s="13" t="s">
        <v>4</v>
      </c>
      <c r="D265" s="1" t="s">
        <v>208</v>
      </c>
      <c r="E265" s="1" t="s">
        <v>148</v>
      </c>
      <c r="F265" s="34">
        <v>966.8</v>
      </c>
      <c r="G265" s="5">
        <v>2.7300067837829508E-4</v>
      </c>
      <c r="H265" s="5">
        <v>0.28218496817142025</v>
      </c>
      <c r="I265" s="5">
        <f t="shared" si="10"/>
        <v>0.28217999572487407</v>
      </c>
      <c r="J265" s="2">
        <f t="shared" si="11"/>
        <v>-21.218658294455128</v>
      </c>
      <c r="K265" s="2">
        <f t="shared" si="12"/>
        <v>0.24763620207313153</v>
      </c>
      <c r="L265" s="10">
        <f t="shared" si="13"/>
        <v>1475.6702930215965</v>
      </c>
      <c r="M265" s="10">
        <f t="shared" si="14"/>
        <v>1793.4711501529237</v>
      </c>
      <c r="N265" s="2">
        <v>7.613117473516092</v>
      </c>
      <c r="O265" s="13" t="s">
        <v>1113</v>
      </c>
      <c r="P265" s="1">
        <v>0.7</v>
      </c>
    </row>
    <row r="266" spans="1:16" x14ac:dyDescent="0.2">
      <c r="A266" s="1" t="s">
        <v>1114</v>
      </c>
      <c r="B266" s="13" t="s">
        <v>398</v>
      </c>
      <c r="C266" s="13" t="s">
        <v>4</v>
      </c>
      <c r="D266" s="1" t="s">
        <v>209</v>
      </c>
      <c r="E266" s="1" t="s">
        <v>148</v>
      </c>
      <c r="F266" s="34">
        <v>966.8</v>
      </c>
      <c r="G266" s="5">
        <v>2.4591168584356944E-3</v>
      </c>
      <c r="H266" s="5">
        <v>0.28222993909418553</v>
      </c>
      <c r="I266" s="5">
        <f t="shared" si="10"/>
        <v>0.28218514862991972</v>
      </c>
      <c r="J266" s="2">
        <f t="shared" si="11"/>
        <v>-19.628371583163549</v>
      </c>
      <c r="K266" s="2">
        <f t="shared" si="12"/>
        <v>0.43025129627949354</v>
      </c>
      <c r="L266" s="10">
        <f t="shared" si="13"/>
        <v>1499.0002751283059</v>
      </c>
      <c r="M266" s="10">
        <f t="shared" si="14"/>
        <v>1782.0634985509871</v>
      </c>
      <c r="N266" s="2">
        <v>7.0500813673921323</v>
      </c>
      <c r="O266" s="13" t="s">
        <v>1113</v>
      </c>
      <c r="P266" s="1">
        <v>0.7</v>
      </c>
    </row>
    <row r="267" spans="1:16" x14ac:dyDescent="0.2">
      <c r="A267" s="1" t="s">
        <v>1114</v>
      </c>
      <c r="B267" s="13" t="s">
        <v>398</v>
      </c>
      <c r="C267" s="13" t="s">
        <v>4</v>
      </c>
      <c r="D267" s="1" t="s">
        <v>210</v>
      </c>
      <c r="E267" s="1" t="s">
        <v>148</v>
      </c>
      <c r="F267" s="34">
        <v>966.8</v>
      </c>
      <c r="G267" s="5">
        <v>3.9650620474150113E-4</v>
      </c>
      <c r="H267" s="5">
        <v>0.28218277352892085</v>
      </c>
      <c r="I267" s="5">
        <f t="shared" si="10"/>
        <v>0.28217555154720259</v>
      </c>
      <c r="J267" s="2">
        <f t="shared" si="11"/>
        <v>-21.296266459648329</v>
      </c>
      <c r="K267" s="2">
        <f t="shared" si="12"/>
        <v>9.01378750217674E-2</v>
      </c>
      <c r="L267" s="10">
        <f t="shared" si="13"/>
        <v>1483.4090356322561</v>
      </c>
      <c r="M267" s="10">
        <f t="shared" si="14"/>
        <v>1803.3078494426632</v>
      </c>
      <c r="N267" s="2">
        <v>7.6186032105997912</v>
      </c>
      <c r="O267" s="13" t="s">
        <v>1113</v>
      </c>
      <c r="P267" s="1">
        <v>0.7</v>
      </c>
    </row>
    <row r="268" spans="1:16" x14ac:dyDescent="0.2">
      <c r="A268" s="1" t="s">
        <v>1114</v>
      </c>
      <c r="B268" s="13" t="s">
        <v>398</v>
      </c>
      <c r="C268" s="13" t="s">
        <v>4</v>
      </c>
      <c r="D268" s="1" t="s">
        <v>211</v>
      </c>
      <c r="E268" s="1" t="s">
        <v>148</v>
      </c>
      <c r="F268" s="34">
        <v>966.8</v>
      </c>
      <c r="G268" s="5">
        <v>1.2036463345351058E-3</v>
      </c>
      <c r="H268" s="5">
        <v>0.28222237359107216</v>
      </c>
      <c r="I268" s="5">
        <f t="shared" si="10"/>
        <v>0.28220045032298885</v>
      </c>
      <c r="J268" s="2">
        <f t="shared" si="11"/>
        <v>-19.895907100017098</v>
      </c>
      <c r="K268" s="2">
        <f t="shared" si="12"/>
        <v>0.97253183445555891</v>
      </c>
      <c r="L268" s="10">
        <f t="shared" si="13"/>
        <v>1459.6857294476154</v>
      </c>
      <c r="M268" s="10">
        <f t="shared" si="14"/>
        <v>1748.1738370552755</v>
      </c>
      <c r="N268" s="2">
        <v>7.5098858756705598</v>
      </c>
      <c r="O268" s="13" t="s">
        <v>1113</v>
      </c>
      <c r="P268" s="1">
        <v>0.7</v>
      </c>
    </row>
    <row r="269" spans="1:16" x14ac:dyDescent="0.2">
      <c r="A269" s="1" t="s">
        <v>1114</v>
      </c>
      <c r="B269" s="13" t="s">
        <v>398</v>
      </c>
      <c r="C269" s="13" t="s">
        <v>4</v>
      </c>
      <c r="D269" s="1" t="s">
        <v>212</v>
      </c>
      <c r="E269" s="1" t="s">
        <v>148</v>
      </c>
      <c r="F269" s="34">
        <v>966.8</v>
      </c>
      <c r="G269" s="5">
        <v>2.1062354543055262E-4</v>
      </c>
      <c r="H269" s="5">
        <v>0.28219285720474557</v>
      </c>
      <c r="I269" s="5">
        <f t="shared" ref="I269:I354" si="30">H269-(G269*(EXP((F269*1000000)*1.867*10^-11)-1))</f>
        <v>0.28218902089808418</v>
      </c>
      <c r="J269" s="2">
        <f t="shared" ref="J269:J354" si="31">10000*((H269/0.282785)-1)</f>
        <v>-20.93968192281914</v>
      </c>
      <c r="K269" s="2">
        <f t="shared" ref="K269:K354" si="32">((I269/(0.282785-(0.0336*(EXP((F269*1000000)*1.867*10^-11)-1))))-1)*(10^4)</f>
        <v>0.56748157888364403</v>
      </c>
      <c r="L269" s="10">
        <f t="shared" ref="L269:L354" si="33">((1/(1.867*10^-11))*(LN(((H269-0.28325)/(G269-0.0384))+1)))/1000000</f>
        <v>1462.5273225340193</v>
      </c>
      <c r="M269" s="10">
        <f t="shared" ref="M269:M354" si="34">((1/(1.867*(10^-11)))*(LN(1+(((0.28325)-((I269)+(0.015)*(EXP((1.867*(10^-11))*(F269*1000000))-1)))/(0.0384-0.015)))))/1000000</f>
        <v>1773.4893590657905</v>
      </c>
      <c r="N269" s="2">
        <v>7.836037880458254</v>
      </c>
      <c r="O269" s="13" t="s">
        <v>1113</v>
      </c>
      <c r="P269" s="1">
        <v>0.7</v>
      </c>
    </row>
    <row r="270" spans="1:16" x14ac:dyDescent="0.2">
      <c r="A270" s="1" t="s">
        <v>1114</v>
      </c>
      <c r="B270" s="13" t="s">
        <v>398</v>
      </c>
      <c r="C270" s="13" t="s">
        <v>4</v>
      </c>
      <c r="D270" s="1" t="s">
        <v>213</v>
      </c>
      <c r="E270" s="1" t="s">
        <v>148</v>
      </c>
      <c r="F270" s="34">
        <v>966.8</v>
      </c>
      <c r="G270" s="5">
        <v>4.7643458957261504E-4</v>
      </c>
      <c r="H270" s="5">
        <v>0.28218932768417748</v>
      </c>
      <c r="I270" s="5">
        <f t="shared" si="30"/>
        <v>0.28218064988328889</v>
      </c>
      <c r="J270" s="2">
        <f t="shared" si="31"/>
        <v>-21.064494786587893</v>
      </c>
      <c r="K270" s="2">
        <f t="shared" si="32"/>
        <v>0.27081908619219774</v>
      </c>
      <c r="L270" s="10">
        <f t="shared" si="33"/>
        <v>1477.4882734796763</v>
      </c>
      <c r="M270" s="10">
        <f t="shared" si="34"/>
        <v>1792.0230897932486</v>
      </c>
      <c r="N270" s="2">
        <v>7.3373345092233331</v>
      </c>
      <c r="O270" s="13" t="s">
        <v>1113</v>
      </c>
      <c r="P270" s="1">
        <v>0.7</v>
      </c>
    </row>
    <row r="271" spans="1:16" x14ac:dyDescent="0.2">
      <c r="A271" s="1" t="s">
        <v>1114</v>
      </c>
      <c r="B271" s="13" t="s">
        <v>398</v>
      </c>
      <c r="C271" s="13" t="s">
        <v>4</v>
      </c>
      <c r="D271" s="1" t="s">
        <v>214</v>
      </c>
      <c r="E271" s="1" t="s">
        <v>148</v>
      </c>
      <c r="F271" s="34">
        <v>966.8</v>
      </c>
      <c r="G271" s="5">
        <v>2.954165036442241E-4</v>
      </c>
      <c r="H271" s="5">
        <v>0.2822118910885606</v>
      </c>
      <c r="I271" s="5">
        <f t="shared" si="30"/>
        <v>0.28220651035917205</v>
      </c>
      <c r="J271" s="2">
        <f t="shared" si="31"/>
        <v>-20.266595167331978</v>
      </c>
      <c r="K271" s="2">
        <f t="shared" si="32"/>
        <v>1.1872949765456831</v>
      </c>
      <c r="L271" s="10">
        <f t="shared" si="33"/>
        <v>1439.6985605421182</v>
      </c>
      <c r="M271" s="10">
        <f t="shared" si="34"/>
        <v>1734.7463482725095</v>
      </c>
      <c r="N271" s="2">
        <v>7.6864268690876889</v>
      </c>
      <c r="O271" s="13" t="s">
        <v>1113</v>
      </c>
      <c r="P271" s="1">
        <v>0.7</v>
      </c>
    </row>
    <row r="272" spans="1:16" x14ac:dyDescent="0.2">
      <c r="A272" s="1" t="s">
        <v>1114</v>
      </c>
      <c r="B272" s="13" t="s">
        <v>398</v>
      </c>
      <c r="C272" s="13" t="s">
        <v>4</v>
      </c>
      <c r="D272" s="1" t="s">
        <v>215</v>
      </c>
      <c r="E272" s="1" t="s">
        <v>148</v>
      </c>
      <c r="F272" s="34">
        <v>966.8</v>
      </c>
      <c r="G272" s="5">
        <v>2.0696520092859831E-4</v>
      </c>
      <c r="H272" s="5">
        <v>0.28219495103610415</v>
      </c>
      <c r="I272" s="5">
        <f t="shared" si="30"/>
        <v>0.28219118136269289</v>
      </c>
      <c r="J272" s="2">
        <f t="shared" si="31"/>
        <v>-20.865638697097346</v>
      </c>
      <c r="K272" s="2">
        <f t="shared" si="32"/>
        <v>0.64404682597274387</v>
      </c>
      <c r="L272" s="10">
        <f t="shared" si="33"/>
        <v>1459.5317528827977</v>
      </c>
      <c r="M272" s="10">
        <f t="shared" si="34"/>
        <v>1768.7049706217169</v>
      </c>
      <c r="N272" s="2">
        <v>7.3493033901330405</v>
      </c>
      <c r="O272" s="13" t="s">
        <v>1113</v>
      </c>
      <c r="P272" s="1">
        <v>0.7</v>
      </c>
    </row>
    <row r="273" spans="1:16" x14ac:dyDescent="0.2">
      <c r="A273" s="1" t="s">
        <v>1114</v>
      </c>
      <c r="B273" s="13" t="s">
        <v>398</v>
      </c>
      <c r="C273" s="13" t="s">
        <v>4</v>
      </c>
      <c r="D273" s="1" t="s">
        <v>216</v>
      </c>
      <c r="E273" s="1" t="s">
        <v>148</v>
      </c>
      <c r="F273" s="34">
        <v>966.8</v>
      </c>
      <c r="G273" s="5">
        <v>8.171704512900009E-4</v>
      </c>
      <c r="H273" s="5">
        <v>0.28220284499154319</v>
      </c>
      <c r="I273" s="5">
        <f t="shared" si="30"/>
        <v>0.28218796101245452</v>
      </c>
      <c r="J273" s="2">
        <f t="shared" si="31"/>
        <v>-20.586488266945977</v>
      </c>
      <c r="K273" s="2">
        <f t="shared" si="32"/>
        <v>0.52992002624652201</v>
      </c>
      <c r="L273" s="10">
        <f t="shared" si="33"/>
        <v>1471.9599228432824</v>
      </c>
      <c r="M273" s="10">
        <f t="shared" si="34"/>
        <v>1775.8363389578888</v>
      </c>
      <c r="N273" s="2">
        <v>7.1957027517927949</v>
      </c>
      <c r="O273" s="13" t="s">
        <v>1113</v>
      </c>
      <c r="P273" s="1">
        <v>0.7</v>
      </c>
    </row>
    <row r="274" spans="1:16" x14ac:dyDescent="0.2">
      <c r="A274" s="1" t="s">
        <v>1114</v>
      </c>
      <c r="B274" s="13" t="s">
        <v>398</v>
      </c>
      <c r="C274" s="13" t="s">
        <v>4</v>
      </c>
      <c r="D274" s="1" t="s">
        <v>217</v>
      </c>
      <c r="E274" s="1" t="s">
        <v>148</v>
      </c>
      <c r="F274" s="34">
        <v>966.8</v>
      </c>
      <c r="G274" s="5">
        <v>4.2096071831817616E-4</v>
      </c>
      <c r="H274" s="5">
        <v>0.28221674648847722</v>
      </c>
      <c r="I274" s="5">
        <f t="shared" si="30"/>
        <v>0.28220907909115672</v>
      </c>
      <c r="J274" s="2">
        <f t="shared" si="31"/>
        <v>-20.094895822719838</v>
      </c>
      <c r="K274" s="2">
        <f t="shared" si="32"/>
        <v>1.2783289135609444</v>
      </c>
      <c r="L274" s="10">
        <f t="shared" si="33"/>
        <v>1437.7282592677843</v>
      </c>
      <c r="M274" s="10">
        <f t="shared" si="34"/>
        <v>1729.0536798155774</v>
      </c>
      <c r="N274" s="2">
        <v>7.7467699770072693</v>
      </c>
      <c r="O274" s="13" t="s">
        <v>1113</v>
      </c>
      <c r="P274" s="1">
        <v>0.7</v>
      </c>
    </row>
    <row r="275" spans="1:16" x14ac:dyDescent="0.2">
      <c r="A275" s="1" t="s">
        <v>1114</v>
      </c>
      <c r="B275" s="13" t="s">
        <v>398</v>
      </c>
      <c r="C275" s="13" t="s">
        <v>4</v>
      </c>
      <c r="D275" s="1" t="s">
        <v>218</v>
      </c>
      <c r="E275" s="1" t="s">
        <v>148</v>
      </c>
      <c r="F275" s="34">
        <v>966.8</v>
      </c>
      <c r="G275" s="5">
        <v>1.68347546655893E-4</v>
      </c>
      <c r="H275" s="5">
        <v>0.28219151799343012</v>
      </c>
      <c r="I275" s="5">
        <f t="shared" si="30"/>
        <v>0.28218845170369816</v>
      </c>
      <c r="J275" s="2">
        <f t="shared" si="31"/>
        <v>-20.987039856070755</v>
      </c>
      <c r="K275" s="2">
        <f t="shared" si="32"/>
        <v>0.54730975628913825</v>
      </c>
      <c r="L275" s="10">
        <f t="shared" si="33"/>
        <v>1462.7576345784146</v>
      </c>
      <c r="M275" s="10">
        <f t="shared" si="34"/>
        <v>1774.7497793332216</v>
      </c>
      <c r="N275" s="2">
        <v>7.6350604218506666</v>
      </c>
      <c r="O275" s="13" t="s">
        <v>1113</v>
      </c>
      <c r="P275" s="1">
        <v>0.7</v>
      </c>
    </row>
    <row r="276" spans="1:16" x14ac:dyDescent="0.2">
      <c r="A276" s="1" t="s">
        <v>1114</v>
      </c>
      <c r="B276" s="13" t="s">
        <v>398</v>
      </c>
      <c r="C276" s="13" t="s">
        <v>4</v>
      </c>
      <c r="D276" s="1" t="s">
        <v>219</v>
      </c>
      <c r="E276" s="1" t="s">
        <v>148</v>
      </c>
      <c r="F276" s="34">
        <v>966.8</v>
      </c>
      <c r="G276" s="5">
        <v>3.1337144794008818E-4</v>
      </c>
      <c r="H276" s="5">
        <v>0.28221221304906036</v>
      </c>
      <c r="I276" s="5">
        <f t="shared" si="30"/>
        <v>0.28220650528751468</v>
      </c>
      <c r="J276" s="2">
        <f t="shared" si="31"/>
        <v>-20.255209821583577</v>
      </c>
      <c r="K276" s="2">
        <f t="shared" si="32"/>
        <v>1.1871152408082786</v>
      </c>
      <c r="L276" s="10">
        <f t="shared" si="33"/>
        <v>1439.9274576408038</v>
      </c>
      <c r="M276" s="10">
        <f t="shared" si="34"/>
        <v>1734.75758717439</v>
      </c>
      <c r="N276" s="2">
        <v>7.6350604218506666</v>
      </c>
      <c r="O276" s="13" t="s">
        <v>1113</v>
      </c>
      <c r="P276" s="1">
        <v>0.7</v>
      </c>
    </row>
    <row r="277" spans="1:16" x14ac:dyDescent="0.2">
      <c r="A277" s="1" t="s">
        <v>1114</v>
      </c>
      <c r="B277" s="13" t="s">
        <v>398</v>
      </c>
      <c r="C277" s="13" t="s">
        <v>4</v>
      </c>
      <c r="D277" s="1" t="s">
        <v>220</v>
      </c>
      <c r="E277" s="1" t="s">
        <v>148</v>
      </c>
      <c r="F277" s="34">
        <v>966.8</v>
      </c>
      <c r="G277" s="5">
        <v>2.3947908923148008E-4</v>
      </c>
      <c r="H277" s="5">
        <v>0.28221324861068475</v>
      </c>
      <c r="I277" s="5">
        <f t="shared" si="30"/>
        <v>0.2822088867278601</v>
      </c>
      <c r="J277" s="2">
        <f t="shared" si="31"/>
        <v>-20.218589717108102</v>
      </c>
      <c r="K277" s="2">
        <f t="shared" si="32"/>
        <v>1.2715117024475475</v>
      </c>
      <c r="L277" s="10">
        <f t="shared" si="33"/>
        <v>1435.7612750611629</v>
      </c>
      <c r="M277" s="10">
        <f t="shared" si="34"/>
        <v>1729.4800046770008</v>
      </c>
      <c r="N277" s="2">
        <v>7.6769515050343093</v>
      </c>
      <c r="O277" s="13" t="s">
        <v>1113</v>
      </c>
      <c r="P277" s="1">
        <v>0.7</v>
      </c>
    </row>
    <row r="278" spans="1:16" x14ac:dyDescent="0.2">
      <c r="A278" s="1" t="s">
        <v>1114</v>
      </c>
      <c r="B278" s="13" t="s">
        <v>398</v>
      </c>
      <c r="C278" s="13" t="s">
        <v>4</v>
      </c>
      <c r="D278" s="1" t="s">
        <v>96</v>
      </c>
      <c r="E278" s="1" t="s">
        <v>148</v>
      </c>
      <c r="F278" s="34">
        <v>990</v>
      </c>
      <c r="G278" s="5">
        <v>8.2171087001119104E-4</v>
      </c>
      <c r="H278" s="5">
        <v>0.28221428521860498</v>
      </c>
      <c r="I278" s="5">
        <f t="shared" ref="I278:I287" si="35">H278-(G278*(EXP((F278*1000000)*1.867*10^-11)-1))</f>
        <v>0.28219895605976947</v>
      </c>
      <c r="J278" s="2">
        <f t="shared" ref="J278:J287" si="36">10000*((H278/0.282785)-1)</f>
        <v>-20.181932612940436</v>
      </c>
      <c r="K278" s="2">
        <f t="shared" ref="K278:K287" si="37">((I278/(0.282785-(0.0336*(EXP((F278*1000000)*1.867*10^-11)-1))))-1)*(10^4)</f>
        <v>1.4449302165120415</v>
      </c>
      <c r="L278" s="10">
        <f t="shared" ref="L278:L287" si="38">((1/(1.867*10^-11))*(LN(((H278-0.28325)/(G278-0.0384))+1)))/1000000</f>
        <v>1456.2688504065904</v>
      </c>
      <c r="M278" s="10">
        <f t="shared" ref="M278:M287" si="39">((1/(1.867*(10^-11)))*(LN(1+(((0.28325)-((I278)+(0.015)*(EXP((1.867*(10^-11))*(F278*1000000))-1)))/(0.0384-0.015)))))/1000000</f>
        <v>1736.8235334373817</v>
      </c>
      <c r="N278" s="2"/>
      <c r="O278" s="13" t="s">
        <v>1113</v>
      </c>
    </row>
    <row r="279" spans="1:16" x14ac:dyDescent="0.2">
      <c r="A279" s="1" t="s">
        <v>1114</v>
      </c>
      <c r="B279" s="13" t="s">
        <v>398</v>
      </c>
      <c r="C279" s="13" t="s">
        <v>4</v>
      </c>
      <c r="D279" s="1" t="s">
        <v>97</v>
      </c>
      <c r="E279" s="1" t="s">
        <v>148</v>
      </c>
      <c r="F279" s="34">
        <v>990</v>
      </c>
      <c r="G279" s="5">
        <v>3.9387904720928398E-4</v>
      </c>
      <c r="H279" s="5">
        <v>0.28220997721544899</v>
      </c>
      <c r="I279" s="5">
        <f t="shared" si="35"/>
        <v>0.28220262933349077</v>
      </c>
      <c r="J279" s="2">
        <f t="shared" si="36"/>
        <v>-20.334274609721259</v>
      </c>
      <c r="K279" s="2">
        <f t="shared" si="37"/>
        <v>1.5751151234666416</v>
      </c>
      <c r="L279" s="10">
        <f t="shared" si="38"/>
        <v>1446.0040184762145</v>
      </c>
      <c r="M279" s="10">
        <f t="shared" si="39"/>
        <v>1728.683176087125</v>
      </c>
      <c r="N279" s="2"/>
      <c r="O279" s="13" t="s">
        <v>1113</v>
      </c>
    </row>
    <row r="280" spans="1:16" x14ac:dyDescent="0.2">
      <c r="A280" s="1" t="s">
        <v>1114</v>
      </c>
      <c r="B280" s="13" t="s">
        <v>398</v>
      </c>
      <c r="C280" s="13" t="s">
        <v>4</v>
      </c>
      <c r="D280" s="1" t="s">
        <v>98</v>
      </c>
      <c r="E280" s="1" t="s">
        <v>148</v>
      </c>
      <c r="F280" s="34">
        <v>990</v>
      </c>
      <c r="G280" s="5">
        <v>3.6548773248362498E-4</v>
      </c>
      <c r="H280" s="5">
        <v>0.28218549791171499</v>
      </c>
      <c r="I280" s="5">
        <f t="shared" si="35"/>
        <v>0.28217867967465843</v>
      </c>
      <c r="J280" s="2">
        <f t="shared" si="36"/>
        <v>-21.199925324363321</v>
      </c>
      <c r="K280" s="2">
        <f t="shared" si="37"/>
        <v>0.72631257205468813</v>
      </c>
      <c r="L280" s="10">
        <f t="shared" si="38"/>
        <v>1478.4838387510204</v>
      </c>
      <c r="M280" s="10">
        <f t="shared" si="39"/>
        <v>1781.7358663274765</v>
      </c>
      <c r="N280" s="2"/>
      <c r="O280" s="13" t="s">
        <v>1113</v>
      </c>
    </row>
    <row r="281" spans="1:16" x14ac:dyDescent="0.2">
      <c r="A281" s="1" t="s">
        <v>1114</v>
      </c>
      <c r="B281" s="13" t="s">
        <v>398</v>
      </c>
      <c r="C281" s="13" t="s">
        <v>4</v>
      </c>
      <c r="D281" s="1" t="s">
        <v>99</v>
      </c>
      <c r="E281" s="1" t="s">
        <v>148</v>
      </c>
      <c r="F281" s="34">
        <v>990</v>
      </c>
      <c r="G281" s="5">
        <v>3.8961578638353203E-4</v>
      </c>
      <c r="H281" s="5">
        <v>0.28219775964173199</v>
      </c>
      <c r="I281" s="5">
        <f t="shared" si="35"/>
        <v>0.28219049129164409</v>
      </c>
      <c r="J281" s="2">
        <f t="shared" si="36"/>
        <v>-20.766319227257803</v>
      </c>
      <c r="K281" s="2">
        <f t="shared" si="37"/>
        <v>1.144929417660201</v>
      </c>
      <c r="L281" s="10">
        <f t="shared" si="38"/>
        <v>1462.5991085765143</v>
      </c>
      <c r="M281" s="10">
        <f t="shared" si="39"/>
        <v>1755.5776326299167</v>
      </c>
      <c r="N281" s="2"/>
      <c r="O281" s="13" t="s">
        <v>1113</v>
      </c>
    </row>
    <row r="282" spans="1:16" x14ac:dyDescent="0.2">
      <c r="A282" s="1" t="s">
        <v>1114</v>
      </c>
      <c r="B282" s="13" t="s">
        <v>398</v>
      </c>
      <c r="C282" s="13" t="s">
        <v>4</v>
      </c>
      <c r="D282" s="1" t="s">
        <v>100</v>
      </c>
      <c r="E282" s="1" t="s">
        <v>148</v>
      </c>
      <c r="F282" s="34">
        <v>990</v>
      </c>
      <c r="G282" s="5">
        <v>5.5932462167318996E-4</v>
      </c>
      <c r="H282" s="5">
        <v>0.28222753990885002</v>
      </c>
      <c r="I282" s="5">
        <f t="shared" si="35"/>
        <v>0.28221710561099767</v>
      </c>
      <c r="J282" s="2">
        <f t="shared" si="36"/>
        <v>-19.713212905563271</v>
      </c>
      <c r="K282" s="2">
        <f t="shared" si="37"/>
        <v>2.0881705022013364</v>
      </c>
      <c r="L282" s="10">
        <f t="shared" si="38"/>
        <v>1428.041494474895</v>
      </c>
      <c r="M282" s="10">
        <f t="shared" si="39"/>
        <v>1696.5901858720806</v>
      </c>
      <c r="N282" s="2"/>
      <c r="O282" s="13" t="s">
        <v>1113</v>
      </c>
    </row>
    <row r="283" spans="1:16" x14ac:dyDescent="0.2">
      <c r="A283" s="1" t="s">
        <v>1114</v>
      </c>
      <c r="B283" s="13" t="s">
        <v>398</v>
      </c>
      <c r="C283" s="13" t="s">
        <v>4</v>
      </c>
      <c r="D283" s="1" t="s">
        <v>101</v>
      </c>
      <c r="E283" s="1" t="s">
        <v>148</v>
      </c>
      <c r="F283" s="34">
        <v>990</v>
      </c>
      <c r="G283" s="5">
        <v>3.5313635898573203E-4</v>
      </c>
      <c r="H283" s="5">
        <v>0.282210780890501</v>
      </c>
      <c r="I283" s="5">
        <f t="shared" si="35"/>
        <v>0.28220419307045985</v>
      </c>
      <c r="J283" s="2">
        <f t="shared" si="36"/>
        <v>-20.305854606821327</v>
      </c>
      <c r="K283" s="2">
        <f t="shared" si="37"/>
        <v>1.630535701202529</v>
      </c>
      <c r="L283" s="10">
        <f t="shared" si="38"/>
        <v>1443.37494057503</v>
      </c>
      <c r="M283" s="10">
        <f t="shared" si="39"/>
        <v>1725.2173965336785</v>
      </c>
      <c r="N283" s="2"/>
      <c r="O283" s="13" t="s">
        <v>1113</v>
      </c>
    </row>
    <row r="284" spans="1:16" x14ac:dyDescent="0.2">
      <c r="A284" s="1" t="s">
        <v>1114</v>
      </c>
      <c r="B284" s="13" t="s">
        <v>398</v>
      </c>
      <c r="C284" s="13" t="s">
        <v>4</v>
      </c>
      <c r="D284" s="1" t="s">
        <v>102</v>
      </c>
      <c r="E284" s="1" t="s">
        <v>148</v>
      </c>
      <c r="F284" s="34">
        <v>990</v>
      </c>
      <c r="G284" s="5">
        <v>3.3995679851181199E-4</v>
      </c>
      <c r="H284" s="5">
        <v>0.28218685691678103</v>
      </c>
      <c r="I284" s="5">
        <f t="shared" si="35"/>
        <v>0.28218051496372698</v>
      </c>
      <c r="J284" s="2">
        <f t="shared" si="36"/>
        <v>-21.151867433526483</v>
      </c>
      <c r="K284" s="2">
        <f t="shared" si="37"/>
        <v>0.79135725828072268</v>
      </c>
      <c r="L284" s="10">
        <f t="shared" si="38"/>
        <v>1475.6450931455593</v>
      </c>
      <c r="M284" s="10">
        <f t="shared" si="39"/>
        <v>1777.6722381114369</v>
      </c>
      <c r="N284" s="2"/>
      <c r="O284" s="13" t="s">
        <v>1113</v>
      </c>
    </row>
    <row r="285" spans="1:16" x14ac:dyDescent="0.2">
      <c r="A285" s="1" t="s">
        <v>1114</v>
      </c>
      <c r="B285" s="13" t="s">
        <v>398</v>
      </c>
      <c r="C285" s="13" t="s">
        <v>4</v>
      </c>
      <c r="D285" s="1" t="s">
        <v>103</v>
      </c>
      <c r="E285" s="1" t="s">
        <v>148</v>
      </c>
      <c r="F285" s="34">
        <v>990</v>
      </c>
      <c r="G285" s="5">
        <v>4.3310645328968801E-4</v>
      </c>
      <c r="H285" s="5">
        <v>0.28219226867505298</v>
      </c>
      <c r="I285" s="5">
        <f t="shared" si="35"/>
        <v>0.28218418899902892</v>
      </c>
      <c r="J285" s="2">
        <f t="shared" si="36"/>
        <v>-20.960493836201799</v>
      </c>
      <c r="K285" s="2">
        <f t="shared" si="37"/>
        <v>0.92156915650010163</v>
      </c>
      <c r="L285" s="10">
        <f t="shared" si="38"/>
        <v>1471.7887683540823</v>
      </c>
      <c r="M285" s="10">
        <f t="shared" si="39"/>
        <v>1769.5364004877285</v>
      </c>
      <c r="N285" s="2"/>
      <c r="O285" s="13" t="s">
        <v>1113</v>
      </c>
    </row>
    <row r="286" spans="1:16" x14ac:dyDescent="0.2">
      <c r="A286" s="1" t="s">
        <v>1114</v>
      </c>
      <c r="B286" s="13" t="s">
        <v>398</v>
      </c>
      <c r="C286" s="13" t="s">
        <v>4</v>
      </c>
      <c r="D286" s="1" t="s">
        <v>104</v>
      </c>
      <c r="E286" s="1" t="s">
        <v>148</v>
      </c>
      <c r="F286" s="34">
        <v>990</v>
      </c>
      <c r="G286" s="5">
        <v>6.9724284597562499E-4</v>
      </c>
      <c r="H286" s="5">
        <v>0.28222331768860698</v>
      </c>
      <c r="I286" s="5">
        <f t="shared" si="35"/>
        <v>0.28221031050235335</v>
      </c>
      <c r="J286" s="2">
        <f t="shared" si="36"/>
        <v>-19.862521399403033</v>
      </c>
      <c r="K286" s="2">
        <f t="shared" si="37"/>
        <v>1.8473442927424699</v>
      </c>
      <c r="L286" s="10">
        <f t="shared" si="38"/>
        <v>1439.0356028210795</v>
      </c>
      <c r="M286" s="10">
        <f t="shared" si="39"/>
        <v>1711.6569059853196</v>
      </c>
      <c r="N286" s="2"/>
      <c r="O286" s="13" t="s">
        <v>1113</v>
      </c>
    </row>
    <row r="287" spans="1:16" x14ac:dyDescent="0.2">
      <c r="A287" s="1" t="s">
        <v>1114</v>
      </c>
      <c r="B287" s="13" t="s">
        <v>398</v>
      </c>
      <c r="C287" s="13" t="s">
        <v>4</v>
      </c>
      <c r="D287" s="1" t="s">
        <v>105</v>
      </c>
      <c r="E287" s="1" t="s">
        <v>148</v>
      </c>
      <c r="F287" s="34">
        <v>990</v>
      </c>
      <c r="G287" s="5">
        <v>8.63299801993246E-4</v>
      </c>
      <c r="H287" s="5">
        <v>0.28220682462150098</v>
      </c>
      <c r="I287" s="5">
        <f t="shared" si="35"/>
        <v>0.28219071961392428</v>
      </c>
      <c r="J287" s="2">
        <f t="shared" si="36"/>
        <v>-20.445758385311265</v>
      </c>
      <c r="K287" s="2">
        <f t="shared" si="37"/>
        <v>1.1530214132626782</v>
      </c>
      <c r="L287" s="10">
        <f t="shared" si="38"/>
        <v>1468.2193925399897</v>
      </c>
      <c r="M287" s="10">
        <f t="shared" si="39"/>
        <v>1755.0718598451094</v>
      </c>
      <c r="N287" s="2"/>
      <c r="O287" s="13" t="s">
        <v>1113</v>
      </c>
    </row>
    <row r="288" spans="1:16" x14ac:dyDescent="0.2">
      <c r="A288" s="1" t="s">
        <v>1114</v>
      </c>
      <c r="B288" s="13" t="s">
        <v>398</v>
      </c>
      <c r="C288" s="13" t="s">
        <v>4</v>
      </c>
      <c r="D288" s="1" t="s">
        <v>106</v>
      </c>
      <c r="E288" s="1" t="s">
        <v>148</v>
      </c>
      <c r="F288" s="33">
        <v>1000.4</v>
      </c>
      <c r="G288" s="5">
        <v>2.5945837850945198E-4</v>
      </c>
      <c r="H288" s="5">
        <v>0.28222479529747002</v>
      </c>
      <c r="I288" s="5">
        <f t="shared" ref="I288:I297" si="40">H288-(G288*(EXP((F288*1000000)*1.867*10^-11)-1))</f>
        <v>0.28221990373308964</v>
      </c>
      <c r="J288" s="2">
        <f t="shared" ref="J288:J297" si="41">10000*((H288/0.282785)-1)</f>
        <v>-19.810269375319933</v>
      </c>
      <c r="K288" s="2">
        <f t="shared" ref="K288:K297" si="42">((I288/(0.282785-(0.0336*(EXP((F288*1000000)*1.867*10^-11)-1))))-1)*(10^4)</f>
        <v>2.422951847222965</v>
      </c>
      <c r="L288" s="10">
        <f t="shared" ref="L288:L297" si="43">((1/(1.867*10^-11))*(LN(((H288-0.28325)/(G288-0.0384))+1)))/1000000</f>
        <v>1420.7148141600537</v>
      </c>
      <c r="M288" s="10">
        <f t="shared" ref="M288:M297" si="44">((1/(1.867*(10^-11)))*(LN(1+(((0.28325)-((I288)+(0.015)*(EXP((1.867*(10^-11))*(F288*1000000))-1)))/(0.0384-0.015)))))/1000000</f>
        <v>1683.8036054467273</v>
      </c>
      <c r="N288" s="2"/>
      <c r="O288" s="13" t="s">
        <v>1113</v>
      </c>
    </row>
    <row r="289" spans="1:16" x14ac:dyDescent="0.2">
      <c r="A289" s="1" t="s">
        <v>1114</v>
      </c>
      <c r="B289" s="13" t="s">
        <v>398</v>
      </c>
      <c r="C289" s="13" t="s">
        <v>4</v>
      </c>
      <c r="D289" s="1" t="s">
        <v>107</v>
      </c>
      <c r="E289" s="1" t="s">
        <v>148</v>
      </c>
      <c r="F289" s="33">
        <v>1000.4</v>
      </c>
      <c r="G289" s="5">
        <v>2.5178360702463401E-4</v>
      </c>
      <c r="H289" s="5">
        <v>0.28224732458348201</v>
      </c>
      <c r="I289" s="5">
        <f t="shared" si="40"/>
        <v>0.2822425777114374</v>
      </c>
      <c r="J289" s="2">
        <f t="shared" si="41"/>
        <v>-19.013576268825936</v>
      </c>
      <c r="K289" s="2">
        <f t="shared" si="42"/>
        <v>3.2265617926441337</v>
      </c>
      <c r="L289" s="10">
        <f t="shared" si="43"/>
        <v>1389.6195669494787</v>
      </c>
      <c r="M289" s="10">
        <f t="shared" si="44"/>
        <v>1633.4861370419671</v>
      </c>
      <c r="N289" s="2"/>
      <c r="O289" s="13" t="s">
        <v>1113</v>
      </c>
    </row>
    <row r="290" spans="1:16" x14ac:dyDescent="0.2">
      <c r="A290" s="1" t="s">
        <v>1114</v>
      </c>
      <c r="B290" s="13" t="s">
        <v>398</v>
      </c>
      <c r="C290" s="13" t="s">
        <v>4</v>
      </c>
      <c r="D290" s="1" t="s">
        <v>108</v>
      </c>
      <c r="E290" s="1" t="s">
        <v>148</v>
      </c>
      <c r="F290" s="33">
        <v>1000.4</v>
      </c>
      <c r="G290" s="5">
        <v>1.18824485641919E-4</v>
      </c>
      <c r="H290" s="5">
        <v>0.28223273032199803</v>
      </c>
      <c r="I290" s="5">
        <f t="shared" si="40"/>
        <v>0.28223049012599888</v>
      </c>
      <c r="J290" s="2">
        <f t="shared" si="41"/>
        <v>-19.529666637267962</v>
      </c>
      <c r="K290" s="2">
        <f t="shared" si="42"/>
        <v>2.798154226686389</v>
      </c>
      <c r="L290" s="10">
        <f t="shared" si="43"/>
        <v>1404.7499264811584</v>
      </c>
      <c r="M290" s="10">
        <f t="shared" si="44"/>
        <v>1660.3164564832875</v>
      </c>
      <c r="N290" s="2"/>
      <c r="O290" s="13" t="s">
        <v>1113</v>
      </c>
    </row>
    <row r="291" spans="1:16" x14ac:dyDescent="0.2">
      <c r="A291" s="1" t="s">
        <v>1114</v>
      </c>
      <c r="B291" s="13" t="s">
        <v>398</v>
      </c>
      <c r="C291" s="13" t="s">
        <v>4</v>
      </c>
      <c r="D291" s="1" t="s">
        <v>109</v>
      </c>
      <c r="E291" s="1" t="s">
        <v>148</v>
      </c>
      <c r="F291" s="33">
        <v>1000.4</v>
      </c>
      <c r="G291" s="5">
        <v>2.2625773149619101E-4</v>
      </c>
      <c r="H291" s="5">
        <v>0.28223289192790302</v>
      </c>
      <c r="I291" s="5">
        <f t="shared" si="40"/>
        <v>0.28222862629475393</v>
      </c>
      <c r="J291" s="2">
        <f t="shared" si="41"/>
        <v>-19.523951839630627</v>
      </c>
      <c r="K291" s="2">
        <f t="shared" si="42"/>
        <v>2.7320964179500251</v>
      </c>
      <c r="L291" s="10">
        <f t="shared" si="43"/>
        <v>1408.4309470670178</v>
      </c>
      <c r="M291" s="10">
        <f t="shared" si="44"/>
        <v>1664.4523308472551</v>
      </c>
      <c r="N291" s="2"/>
      <c r="O291" s="13" t="s">
        <v>1113</v>
      </c>
    </row>
    <row r="292" spans="1:16" x14ac:dyDescent="0.2">
      <c r="A292" s="1" t="s">
        <v>1114</v>
      </c>
      <c r="B292" s="13" t="s">
        <v>398</v>
      </c>
      <c r="C292" s="13" t="s">
        <v>4</v>
      </c>
      <c r="D292" s="1" t="s">
        <v>110</v>
      </c>
      <c r="E292" s="1" t="s">
        <v>148</v>
      </c>
      <c r="F292" s="33">
        <v>1000.4</v>
      </c>
      <c r="G292" s="5">
        <v>2.2409983745358999E-4</v>
      </c>
      <c r="H292" s="5">
        <v>0.28218051566922497</v>
      </c>
      <c r="I292" s="5">
        <f t="shared" si="40"/>
        <v>0.28217629071881545</v>
      </c>
      <c r="J292" s="2">
        <f t="shared" si="41"/>
        <v>-21.376110146402727</v>
      </c>
      <c r="K292" s="2">
        <f t="shared" si="42"/>
        <v>0.87722169422876917</v>
      </c>
      <c r="L292" s="10">
        <f t="shared" si="43"/>
        <v>1479.88291718811</v>
      </c>
      <c r="M292" s="10">
        <f t="shared" si="44"/>
        <v>1780.4557023337072</v>
      </c>
      <c r="N292" s="2"/>
      <c r="O292" s="13" t="s">
        <v>1113</v>
      </c>
    </row>
    <row r="293" spans="1:16" x14ac:dyDescent="0.2">
      <c r="A293" s="1" t="s">
        <v>1114</v>
      </c>
      <c r="B293" s="13" t="s">
        <v>398</v>
      </c>
      <c r="C293" s="13" t="s">
        <v>4</v>
      </c>
      <c r="D293" s="1" t="s">
        <v>111</v>
      </c>
      <c r="E293" s="1" t="s">
        <v>148</v>
      </c>
      <c r="F293" s="33">
        <v>1000.4</v>
      </c>
      <c r="G293" s="5">
        <v>1.45731253526275E-4</v>
      </c>
      <c r="H293" s="5">
        <v>0.28221253836995402</v>
      </c>
      <c r="I293" s="5">
        <f t="shared" si="40"/>
        <v>0.28220979090111931</v>
      </c>
      <c r="J293" s="2">
        <f t="shared" si="41"/>
        <v>-20.24370564372213</v>
      </c>
      <c r="K293" s="2">
        <f t="shared" si="42"/>
        <v>2.0645333895941143</v>
      </c>
      <c r="L293" s="10">
        <f t="shared" si="43"/>
        <v>1433.2575513272452</v>
      </c>
      <c r="M293" s="10">
        <f t="shared" si="44"/>
        <v>1706.2304897888312</v>
      </c>
      <c r="N293" s="2"/>
      <c r="O293" s="13" t="s">
        <v>1113</v>
      </c>
    </row>
    <row r="294" spans="1:16" x14ac:dyDescent="0.2">
      <c r="A294" s="1" t="s">
        <v>1114</v>
      </c>
      <c r="B294" s="13" t="s">
        <v>398</v>
      </c>
      <c r="C294" s="13" t="s">
        <v>4</v>
      </c>
      <c r="D294" s="1" t="s">
        <v>112</v>
      </c>
      <c r="E294" s="1" t="s">
        <v>148</v>
      </c>
      <c r="F294" s="33">
        <v>1000.4</v>
      </c>
      <c r="G294" s="5">
        <v>3.8304164554845701E-4</v>
      </c>
      <c r="H294" s="5">
        <v>0.28224110154440402</v>
      </c>
      <c r="I294" s="5">
        <f t="shared" si="40"/>
        <v>0.2822338800668</v>
      </c>
      <c r="J294" s="2">
        <f t="shared" si="41"/>
        <v>-19.233638827943487</v>
      </c>
      <c r="K294" s="2">
        <f t="shared" si="42"/>
        <v>2.9183003298705046</v>
      </c>
      <c r="L294" s="10">
        <f t="shared" si="43"/>
        <v>1402.8971029935915</v>
      </c>
      <c r="M294" s="10">
        <f t="shared" si="44"/>
        <v>1652.7932993823033</v>
      </c>
      <c r="N294" s="2"/>
      <c r="O294" s="13" t="s">
        <v>1113</v>
      </c>
    </row>
    <row r="295" spans="1:16" x14ac:dyDescent="0.2">
      <c r="A295" s="1" t="s">
        <v>1114</v>
      </c>
      <c r="B295" s="13" t="s">
        <v>398</v>
      </c>
      <c r="C295" s="13" t="s">
        <v>4</v>
      </c>
      <c r="D295" s="1" t="s">
        <v>113</v>
      </c>
      <c r="E295" s="1" t="s">
        <v>148</v>
      </c>
      <c r="F295" s="33">
        <v>1000.4</v>
      </c>
      <c r="G295" s="5">
        <v>2.9741753993266202E-4</v>
      </c>
      <c r="H295" s="5">
        <v>0.28222655751661202</v>
      </c>
      <c r="I295" s="5">
        <f t="shared" si="40"/>
        <v>0.28222095030880939</v>
      </c>
      <c r="J295" s="2">
        <f t="shared" si="41"/>
        <v>-19.747952804709534</v>
      </c>
      <c r="K295" s="2">
        <f t="shared" si="42"/>
        <v>2.4600445287159545</v>
      </c>
      <c r="L295" s="10">
        <f t="shared" si="43"/>
        <v>1419.6992081026929</v>
      </c>
      <c r="M295" s="10">
        <f t="shared" si="44"/>
        <v>1681.4821137023246</v>
      </c>
      <c r="N295" s="2"/>
      <c r="O295" s="13" t="s">
        <v>1113</v>
      </c>
    </row>
    <row r="296" spans="1:16" x14ac:dyDescent="0.2">
      <c r="A296" s="1" t="s">
        <v>1114</v>
      </c>
      <c r="B296" s="13" t="s">
        <v>398</v>
      </c>
      <c r="C296" s="13" t="s">
        <v>4</v>
      </c>
      <c r="D296" s="1" t="s">
        <v>114</v>
      </c>
      <c r="E296" s="1" t="s">
        <v>148</v>
      </c>
      <c r="F296" s="33">
        <v>1000.4</v>
      </c>
      <c r="G296" s="5">
        <v>1.6869707571173101E-4</v>
      </c>
      <c r="H296" s="5">
        <v>0.282247022793503</v>
      </c>
      <c r="I296" s="5">
        <f t="shared" si="40"/>
        <v>0.28224384235041472</v>
      </c>
      <c r="J296" s="2">
        <f t="shared" si="41"/>
        <v>-19.024248333433526</v>
      </c>
      <c r="K296" s="2">
        <f t="shared" si="42"/>
        <v>3.2713830606168059</v>
      </c>
      <c r="L296" s="10">
        <f t="shared" si="43"/>
        <v>1387.0503189318076</v>
      </c>
      <c r="M296" s="10">
        <f t="shared" si="44"/>
        <v>1630.6782928090472</v>
      </c>
      <c r="N296" s="2"/>
      <c r="O296" s="13" t="s">
        <v>1113</v>
      </c>
    </row>
    <row r="297" spans="1:16" x14ac:dyDescent="0.2">
      <c r="A297" s="1" t="s">
        <v>1114</v>
      </c>
      <c r="B297" s="13" t="s">
        <v>398</v>
      </c>
      <c r="C297" s="13" t="s">
        <v>4</v>
      </c>
      <c r="D297" s="1" t="s">
        <v>115</v>
      </c>
      <c r="E297" s="1" t="s">
        <v>148</v>
      </c>
      <c r="F297" s="33">
        <v>1000.4</v>
      </c>
      <c r="G297" s="5">
        <v>1.44954302863971E-4</v>
      </c>
      <c r="H297" s="5">
        <v>0.28225068624997102</v>
      </c>
      <c r="I297" s="5">
        <f t="shared" si="40"/>
        <v>0.28224795342897385</v>
      </c>
      <c r="J297" s="2">
        <f t="shared" si="41"/>
        <v>-18.894699154091697</v>
      </c>
      <c r="K297" s="2">
        <f t="shared" si="42"/>
        <v>3.4170876902073211</v>
      </c>
      <c r="L297" s="10">
        <f t="shared" si="43"/>
        <v>1381.2020115160524</v>
      </c>
      <c r="M297" s="10">
        <f t="shared" si="44"/>
        <v>1621.5495574684664</v>
      </c>
      <c r="N297" s="2"/>
      <c r="O297" s="13" t="s">
        <v>1113</v>
      </c>
    </row>
    <row r="298" spans="1:16" x14ac:dyDescent="0.2">
      <c r="A298" s="1" t="s">
        <v>1114</v>
      </c>
      <c r="B298" s="13" t="s">
        <v>398</v>
      </c>
      <c r="C298" s="13" t="s">
        <v>4</v>
      </c>
      <c r="D298" s="1" t="s">
        <v>221</v>
      </c>
      <c r="E298" s="1" t="s">
        <v>148</v>
      </c>
      <c r="F298" s="33">
        <v>1000.4</v>
      </c>
      <c r="G298" s="5">
        <v>2.9039666262009676E-4</v>
      </c>
      <c r="H298" s="5">
        <v>0.28219496647465875</v>
      </c>
      <c r="I298" s="5">
        <f t="shared" si="30"/>
        <v>0.28218949163133622</v>
      </c>
      <c r="J298" s="2">
        <f t="shared" si="31"/>
        <v>-20.865092750367296</v>
      </c>
      <c r="K298" s="2">
        <f t="shared" si="32"/>
        <v>1.3450877399501238</v>
      </c>
      <c r="L298" s="10">
        <f t="shared" si="33"/>
        <v>1462.6626845475314</v>
      </c>
      <c r="M298" s="10">
        <f t="shared" si="34"/>
        <v>1751.2191692785054</v>
      </c>
      <c r="N298" s="2">
        <v>7.2291158776653672</v>
      </c>
      <c r="O298" s="13" t="s">
        <v>1113</v>
      </c>
      <c r="P298" s="1">
        <v>0.7</v>
      </c>
    </row>
    <row r="299" spans="1:16" x14ac:dyDescent="0.2">
      <c r="A299" s="1" t="s">
        <v>1114</v>
      </c>
      <c r="B299" s="13" t="s">
        <v>398</v>
      </c>
      <c r="C299" s="13" t="s">
        <v>4</v>
      </c>
      <c r="D299" s="1" t="s">
        <v>222</v>
      </c>
      <c r="E299" s="1" t="s">
        <v>148</v>
      </c>
      <c r="F299" s="33">
        <v>1000.4</v>
      </c>
      <c r="G299" s="5">
        <v>1.257428821226012E-4</v>
      </c>
      <c r="H299" s="5">
        <v>0.28219846191332471</v>
      </c>
      <c r="I299" s="5">
        <f t="shared" si="30"/>
        <v>0.2821960912849148</v>
      </c>
      <c r="J299" s="2">
        <f t="shared" si="31"/>
        <v>-20.741485109723179</v>
      </c>
      <c r="K299" s="2">
        <f t="shared" si="32"/>
        <v>1.578992314201777</v>
      </c>
      <c r="L299" s="10">
        <f t="shared" si="33"/>
        <v>1451.6945796872035</v>
      </c>
      <c r="M299" s="10">
        <f t="shared" si="34"/>
        <v>1736.5966947787506</v>
      </c>
      <c r="N299" s="2">
        <v>7.7951442040169203</v>
      </c>
      <c r="O299" s="13" t="s">
        <v>1113</v>
      </c>
      <c r="P299" s="1">
        <v>0.7</v>
      </c>
    </row>
    <row r="300" spans="1:16" x14ac:dyDescent="0.2">
      <c r="A300" s="1" t="s">
        <v>1114</v>
      </c>
      <c r="B300" s="13" t="s">
        <v>398</v>
      </c>
      <c r="C300" s="13" t="s">
        <v>4</v>
      </c>
      <c r="D300" s="1" t="s">
        <v>223</v>
      </c>
      <c r="E300" s="1" t="s">
        <v>148</v>
      </c>
      <c r="F300" s="33">
        <v>1000.4</v>
      </c>
      <c r="G300" s="5">
        <v>3.8227268476424565E-4</v>
      </c>
      <c r="H300" s="5">
        <v>0.28221450379739416</v>
      </c>
      <c r="I300" s="5">
        <f t="shared" si="30"/>
        <v>0.28220729681699469</v>
      </c>
      <c r="J300" s="2">
        <f t="shared" si="31"/>
        <v>-20.174203108574986</v>
      </c>
      <c r="K300" s="2">
        <f t="shared" si="32"/>
        <v>1.9761381915173182</v>
      </c>
      <c r="L300" s="10">
        <f t="shared" si="33"/>
        <v>1439.3605843660814</v>
      </c>
      <c r="M300" s="10">
        <f t="shared" si="34"/>
        <v>1711.7600922983729</v>
      </c>
      <c r="N300" s="2">
        <v>7.8764328535281001</v>
      </c>
      <c r="O300" s="13" t="s">
        <v>1113</v>
      </c>
      <c r="P300" s="1">
        <v>0.7</v>
      </c>
    </row>
    <row r="301" spans="1:16" x14ac:dyDescent="0.2">
      <c r="A301" s="1" t="s">
        <v>1114</v>
      </c>
      <c r="B301" s="13" t="s">
        <v>398</v>
      </c>
      <c r="C301" s="13" t="s">
        <v>4</v>
      </c>
      <c r="D301" s="1" t="s">
        <v>224</v>
      </c>
      <c r="E301" s="1" t="s">
        <v>148</v>
      </c>
      <c r="F301" s="33">
        <v>1000.4</v>
      </c>
      <c r="G301" s="5">
        <v>3.9056365389653232E-4</v>
      </c>
      <c r="H301" s="5">
        <v>0.28218756397713618</v>
      </c>
      <c r="I301" s="5">
        <f t="shared" si="30"/>
        <v>0.2821802006872372</v>
      </c>
      <c r="J301" s="2">
        <f t="shared" si="31"/>
        <v>-21.126863973118802</v>
      </c>
      <c r="K301" s="2">
        <f t="shared" si="32"/>
        <v>1.0157985889325261</v>
      </c>
      <c r="L301" s="10">
        <f t="shared" si="33"/>
        <v>1476.6136886249262</v>
      </c>
      <c r="M301" s="10">
        <f t="shared" si="34"/>
        <v>1771.7978186962355</v>
      </c>
      <c r="N301" s="2">
        <v>7.6126187701450485</v>
      </c>
      <c r="O301" s="13" t="s">
        <v>1113</v>
      </c>
      <c r="P301" s="1">
        <v>0.7</v>
      </c>
    </row>
    <row r="302" spans="1:16" x14ac:dyDescent="0.2">
      <c r="A302" s="1" t="s">
        <v>1114</v>
      </c>
      <c r="B302" s="13" t="s">
        <v>398</v>
      </c>
      <c r="C302" s="13" t="s">
        <v>4</v>
      </c>
      <c r="D302" s="1" t="s">
        <v>225</v>
      </c>
      <c r="E302" s="1" t="s">
        <v>148</v>
      </c>
      <c r="F302" s="33">
        <v>1000.4</v>
      </c>
      <c r="G302" s="5">
        <v>3.3719351082115063E-4</v>
      </c>
      <c r="H302" s="5">
        <v>0.28217782763852967</v>
      </c>
      <c r="I302" s="5">
        <f t="shared" si="30"/>
        <v>0.28217147053502695</v>
      </c>
      <c r="J302" s="2">
        <f t="shared" si="31"/>
        <v>-21.47116577860708</v>
      </c>
      <c r="K302" s="2">
        <f t="shared" si="32"/>
        <v>0.70638499447550629</v>
      </c>
      <c r="L302" s="10">
        <f t="shared" si="33"/>
        <v>1487.898721892971</v>
      </c>
      <c r="M302" s="10">
        <f t="shared" si="34"/>
        <v>1791.1271595690744</v>
      </c>
      <c r="N302" s="2">
        <v>7.4146335317646104</v>
      </c>
      <c r="O302" s="13" t="s">
        <v>1113</v>
      </c>
      <c r="P302" s="1">
        <v>0.7</v>
      </c>
    </row>
    <row r="303" spans="1:16" x14ac:dyDescent="0.2">
      <c r="A303" s="1" t="s">
        <v>1114</v>
      </c>
      <c r="B303" s="13" t="s">
        <v>398</v>
      </c>
      <c r="C303" s="13" t="s">
        <v>4</v>
      </c>
      <c r="D303" s="1" t="s">
        <v>226</v>
      </c>
      <c r="E303" s="1" t="s">
        <v>148</v>
      </c>
      <c r="F303" s="33">
        <v>1000.4</v>
      </c>
      <c r="G303" s="5">
        <v>7.09030965186486E-4</v>
      </c>
      <c r="H303" s="5">
        <v>0.28223570750477001</v>
      </c>
      <c r="I303" s="5">
        <f t="shared" si="30"/>
        <v>0.28222234015608838</v>
      </c>
      <c r="J303" s="2">
        <f t="shared" si="31"/>
        <v>-19.424385848966217</v>
      </c>
      <c r="K303" s="2">
        <f t="shared" si="32"/>
        <v>2.5093034227174904</v>
      </c>
      <c r="L303" s="10">
        <f t="shared" si="33"/>
        <v>1422.3369059222759</v>
      </c>
      <c r="M303" s="10">
        <f t="shared" si="34"/>
        <v>1678.3990288279203</v>
      </c>
      <c r="N303" s="2">
        <v>7.3024252732369641</v>
      </c>
      <c r="O303" s="13" t="s">
        <v>1113</v>
      </c>
      <c r="P303" s="1">
        <v>0.7</v>
      </c>
    </row>
    <row r="304" spans="1:16" x14ac:dyDescent="0.2">
      <c r="A304" s="1" t="s">
        <v>1114</v>
      </c>
      <c r="B304" s="13" t="s">
        <v>398</v>
      </c>
      <c r="C304" s="13" t="s">
        <v>4</v>
      </c>
      <c r="D304" s="1" t="s">
        <v>227</v>
      </c>
      <c r="E304" s="1" t="s">
        <v>148</v>
      </c>
      <c r="F304" s="33">
        <v>1000.4</v>
      </c>
      <c r="G304" s="5">
        <v>3.9787874875733104E-4</v>
      </c>
      <c r="H304" s="5">
        <v>0.28220869968592976</v>
      </c>
      <c r="I304" s="5">
        <f t="shared" si="30"/>
        <v>0.28220119848467229</v>
      </c>
      <c r="J304" s="2">
        <f t="shared" si="31"/>
        <v>-20.379451317087405</v>
      </c>
      <c r="K304" s="2">
        <f t="shared" si="32"/>
        <v>1.7600014188001722</v>
      </c>
      <c r="L304" s="10">
        <f t="shared" si="33"/>
        <v>1447.9067857060893</v>
      </c>
      <c r="M304" s="10">
        <f t="shared" si="34"/>
        <v>1725.2782241952248</v>
      </c>
      <c r="N304" s="2">
        <v>7.7791856961375325</v>
      </c>
      <c r="O304" s="13" t="s">
        <v>1113</v>
      </c>
      <c r="P304" s="1">
        <v>0.7</v>
      </c>
    </row>
    <row r="305" spans="1:16" x14ac:dyDescent="0.2">
      <c r="A305" s="1" t="s">
        <v>1114</v>
      </c>
      <c r="B305" s="13" t="s">
        <v>398</v>
      </c>
      <c r="C305" s="13" t="s">
        <v>4</v>
      </c>
      <c r="D305" s="1" t="s">
        <v>228</v>
      </c>
      <c r="E305" s="1" t="s">
        <v>148</v>
      </c>
      <c r="F305" s="33">
        <v>1000.4</v>
      </c>
      <c r="G305" s="5">
        <v>2.5583557300484517E-4</v>
      </c>
      <c r="H305" s="5">
        <v>0.28219700707974116</v>
      </c>
      <c r="I305" s="5">
        <f t="shared" si="30"/>
        <v>0.2821921838160511</v>
      </c>
      <c r="J305" s="2">
        <f t="shared" si="31"/>
        <v>-20.792931741742127</v>
      </c>
      <c r="K305" s="2">
        <f t="shared" si="32"/>
        <v>1.4405040087051013</v>
      </c>
      <c r="L305" s="10">
        <f t="shared" si="33"/>
        <v>1458.5669732587958</v>
      </c>
      <c r="M305" s="10">
        <f t="shared" si="34"/>
        <v>1745.2547318422312</v>
      </c>
      <c r="N305" s="2">
        <v>7.726821842157757</v>
      </c>
      <c r="O305" s="13" t="s">
        <v>1113</v>
      </c>
      <c r="P305" s="1">
        <v>0.7</v>
      </c>
    </row>
    <row r="306" spans="1:16" x14ac:dyDescent="0.2">
      <c r="A306" s="1" t="s">
        <v>1114</v>
      </c>
      <c r="B306" s="13" t="s">
        <v>398</v>
      </c>
      <c r="C306" s="13" t="s">
        <v>4</v>
      </c>
      <c r="D306" s="1" t="s">
        <v>229</v>
      </c>
      <c r="E306" s="1" t="s">
        <v>148</v>
      </c>
      <c r="F306" s="33">
        <v>1000.4</v>
      </c>
      <c r="G306" s="5">
        <v>1.22212328119657E-4</v>
      </c>
      <c r="H306" s="5">
        <v>0.2822138555656612</v>
      </c>
      <c r="I306" s="5">
        <f t="shared" si="30"/>
        <v>0.28221155149872562</v>
      </c>
      <c r="J306" s="2">
        <f t="shared" si="31"/>
        <v>-20.197126238620243</v>
      </c>
      <c r="K306" s="2">
        <f t="shared" si="32"/>
        <v>2.126932397152892</v>
      </c>
      <c r="L306" s="10">
        <f t="shared" si="33"/>
        <v>1430.5940531924166</v>
      </c>
      <c r="M306" s="10">
        <f t="shared" si="34"/>
        <v>1702.3267472532616</v>
      </c>
      <c r="N306" s="2">
        <v>7.6156109903721978</v>
      </c>
      <c r="O306" s="13" t="s">
        <v>1113</v>
      </c>
      <c r="P306" s="1">
        <v>0.7</v>
      </c>
    </row>
    <row r="307" spans="1:16" x14ac:dyDescent="0.2">
      <c r="A307" s="1" t="s">
        <v>1114</v>
      </c>
      <c r="B307" s="13" t="s">
        <v>398</v>
      </c>
      <c r="C307" s="13" t="s">
        <v>4</v>
      </c>
      <c r="D307" s="1" t="s">
        <v>230</v>
      </c>
      <c r="E307" s="1" t="s">
        <v>148</v>
      </c>
      <c r="F307" s="33">
        <v>1000.4</v>
      </c>
      <c r="G307" s="5">
        <v>6.111696681043126E-4</v>
      </c>
      <c r="H307" s="5">
        <v>0.28220900048380926</v>
      </c>
      <c r="I307" s="5">
        <f t="shared" si="30"/>
        <v>0.28219747811249074</v>
      </c>
      <c r="J307" s="2">
        <f t="shared" si="31"/>
        <v>-20.36881433565285</v>
      </c>
      <c r="K307" s="2">
        <f t="shared" si="32"/>
        <v>1.6281441840471089</v>
      </c>
      <c r="L307" s="10">
        <f t="shared" si="33"/>
        <v>1455.5541869344113</v>
      </c>
      <c r="M307" s="10">
        <f t="shared" si="34"/>
        <v>1733.5234727058094</v>
      </c>
      <c r="N307" s="2">
        <v>6.9239094144697164</v>
      </c>
      <c r="O307" s="13" t="s">
        <v>1113</v>
      </c>
      <c r="P307" s="1">
        <v>0.7</v>
      </c>
    </row>
    <row r="308" spans="1:16" x14ac:dyDescent="0.2">
      <c r="A308" s="1" t="s">
        <v>1114</v>
      </c>
      <c r="B308" s="13" t="s">
        <v>398</v>
      </c>
      <c r="C308" s="13" t="s">
        <v>4</v>
      </c>
      <c r="D308" s="1" t="s">
        <v>231</v>
      </c>
      <c r="E308" s="1" t="s">
        <v>148</v>
      </c>
      <c r="F308" s="33">
        <v>1000.4</v>
      </c>
      <c r="G308" s="5">
        <v>1.4712911469729216E-4</v>
      </c>
      <c r="H308" s="5">
        <v>0.2822035381865734</v>
      </c>
      <c r="I308" s="5">
        <f t="shared" si="30"/>
        <v>0.28220076436388591</v>
      </c>
      <c r="J308" s="2">
        <f t="shared" si="31"/>
        <v>-20.561975119847141</v>
      </c>
      <c r="K308" s="2">
        <f t="shared" si="32"/>
        <v>1.7446153327727032</v>
      </c>
      <c r="L308" s="10">
        <f t="shared" si="33"/>
        <v>1445.577170543952</v>
      </c>
      <c r="M308" s="10">
        <f t="shared" si="34"/>
        <v>1726.2404067298717</v>
      </c>
      <c r="N308" s="2">
        <v>7.6799437252616807</v>
      </c>
      <c r="O308" s="13" t="s">
        <v>1113</v>
      </c>
      <c r="P308" s="1">
        <v>0.7</v>
      </c>
    </row>
    <row r="309" spans="1:16" x14ac:dyDescent="0.2">
      <c r="A309" s="1" t="s">
        <v>1114</v>
      </c>
      <c r="B309" s="13" t="s">
        <v>398</v>
      </c>
      <c r="C309" s="13" t="s">
        <v>4</v>
      </c>
      <c r="D309" s="1" t="s">
        <v>232</v>
      </c>
      <c r="E309" s="1" t="s">
        <v>148</v>
      </c>
      <c r="F309" s="33">
        <v>1000.4</v>
      </c>
      <c r="G309" s="5">
        <v>3.8401201393321052E-4</v>
      </c>
      <c r="H309" s="5">
        <v>0.28222131626765601</v>
      </c>
      <c r="I309" s="5">
        <f t="shared" si="30"/>
        <v>0.2822140764957134</v>
      </c>
      <c r="J309" s="2">
        <f t="shared" si="31"/>
        <v>-19.933296757042029</v>
      </c>
      <c r="K309" s="2">
        <f t="shared" si="32"/>
        <v>2.2164232072974244</v>
      </c>
      <c r="L309" s="10">
        <f t="shared" si="33"/>
        <v>1430.0809634103109</v>
      </c>
      <c r="M309" s="10">
        <f t="shared" si="34"/>
        <v>1696.7276185559449</v>
      </c>
      <c r="N309" s="2">
        <v>7.643538379161515</v>
      </c>
      <c r="O309" s="13" t="s">
        <v>1113</v>
      </c>
      <c r="P309" s="1">
        <v>0.7</v>
      </c>
    </row>
    <row r="310" spans="1:16" x14ac:dyDescent="0.2">
      <c r="A310" s="1" t="s">
        <v>1114</v>
      </c>
      <c r="B310" s="13" t="s">
        <v>398</v>
      </c>
      <c r="C310" s="13" t="s">
        <v>4</v>
      </c>
      <c r="D310" s="1" t="s">
        <v>233</v>
      </c>
      <c r="E310" s="1" t="s">
        <v>148</v>
      </c>
      <c r="F310" s="33">
        <v>1000.4</v>
      </c>
      <c r="G310" s="5">
        <v>3.0488045536874352E-4</v>
      </c>
      <c r="H310" s="5">
        <v>0.28222280801442295</v>
      </c>
      <c r="I310" s="5">
        <f t="shared" si="30"/>
        <v>0.28221706010840297</v>
      </c>
      <c r="J310" s="2">
        <f t="shared" si="31"/>
        <v>-19.88054478055945</v>
      </c>
      <c r="K310" s="2">
        <f t="shared" si="32"/>
        <v>2.3221682509699804</v>
      </c>
      <c r="L310" s="10">
        <f t="shared" si="33"/>
        <v>1425.1073181710772</v>
      </c>
      <c r="M310" s="10">
        <f t="shared" si="34"/>
        <v>1690.1107644903389</v>
      </c>
      <c r="N310" s="2">
        <v>7.6599955904123904</v>
      </c>
      <c r="O310" s="13" t="s">
        <v>1113</v>
      </c>
      <c r="P310" s="1">
        <v>0.7</v>
      </c>
    </row>
    <row r="311" spans="1:16" x14ac:dyDescent="0.2">
      <c r="A311" s="1" t="s">
        <v>1114</v>
      </c>
      <c r="B311" s="13" t="s">
        <v>398</v>
      </c>
      <c r="C311" s="13" t="s">
        <v>4</v>
      </c>
      <c r="D311" s="1" t="s">
        <v>234</v>
      </c>
      <c r="E311" s="1" t="s">
        <v>148</v>
      </c>
      <c r="F311" s="33">
        <v>1000.4</v>
      </c>
      <c r="G311" s="5">
        <v>1.8392654395294692E-4</v>
      </c>
      <c r="H311" s="5">
        <v>0.28218416071856089</v>
      </c>
      <c r="I311" s="5">
        <f t="shared" si="30"/>
        <v>0.28218069315456784</v>
      </c>
      <c r="J311" s="2">
        <f t="shared" si="31"/>
        <v>-21.247211890274009</v>
      </c>
      <c r="K311" s="2">
        <f t="shared" si="32"/>
        <v>1.0332525901057821</v>
      </c>
      <c r="L311" s="10">
        <f t="shared" si="33"/>
        <v>1473.378630583162</v>
      </c>
      <c r="M311" s="10">
        <f t="shared" si="34"/>
        <v>1770.7072439362616</v>
      </c>
      <c r="N311" s="2">
        <v>8.0265425682699316</v>
      </c>
      <c r="O311" s="13" t="s">
        <v>1113</v>
      </c>
      <c r="P311" s="1">
        <v>0.7</v>
      </c>
    </row>
    <row r="312" spans="1:16" x14ac:dyDescent="0.2">
      <c r="A312" s="1" t="s">
        <v>1114</v>
      </c>
      <c r="B312" s="13" t="s">
        <v>398</v>
      </c>
      <c r="C312" s="13" t="s">
        <v>4</v>
      </c>
      <c r="D312" s="1" t="s">
        <v>235</v>
      </c>
      <c r="E312" s="1" t="s">
        <v>148</v>
      </c>
      <c r="F312" s="33">
        <v>1000.4</v>
      </c>
      <c r="G312" s="5">
        <v>3.3139362562755777E-4</v>
      </c>
      <c r="H312" s="5">
        <v>0.28221823383797934</v>
      </c>
      <c r="I312" s="5">
        <f t="shared" si="30"/>
        <v>0.28221198607961312</v>
      </c>
      <c r="J312" s="2">
        <f t="shared" si="31"/>
        <v>-20.042299344755765</v>
      </c>
      <c r="K312" s="2">
        <f t="shared" si="32"/>
        <v>2.1423347900606515</v>
      </c>
      <c r="L312" s="10">
        <f t="shared" si="33"/>
        <v>1432.3530761315435</v>
      </c>
      <c r="M312" s="10">
        <f t="shared" si="34"/>
        <v>1701.3631148053416</v>
      </c>
      <c r="N312" s="2">
        <v>7.8574821254213409</v>
      </c>
      <c r="O312" s="13" t="s">
        <v>1113</v>
      </c>
      <c r="P312" s="1">
        <v>0.7</v>
      </c>
    </row>
    <row r="313" spans="1:16" x14ac:dyDescent="0.2">
      <c r="A313" s="1" t="s">
        <v>1114</v>
      </c>
      <c r="B313" s="13" t="s">
        <v>398</v>
      </c>
      <c r="C313" s="13" t="s">
        <v>4</v>
      </c>
      <c r="D313" s="1" t="s">
        <v>236</v>
      </c>
      <c r="E313" s="1" t="s">
        <v>148</v>
      </c>
      <c r="F313" s="33">
        <v>1000.4</v>
      </c>
      <c r="G313" s="5">
        <v>3.3681760298142049E-4</v>
      </c>
      <c r="H313" s="5">
        <v>0.28221180721096717</v>
      </c>
      <c r="I313" s="5">
        <f t="shared" si="30"/>
        <v>0.28220545719444851</v>
      </c>
      <c r="J313" s="2">
        <f t="shared" si="31"/>
        <v>-20.269561293309035</v>
      </c>
      <c r="K313" s="2">
        <f t="shared" si="32"/>
        <v>1.910938386204819</v>
      </c>
      <c r="L313" s="10">
        <f t="shared" si="33"/>
        <v>1441.3585288319071</v>
      </c>
      <c r="M313" s="10">
        <f t="shared" si="34"/>
        <v>1715.8383304932754</v>
      </c>
      <c r="N313" s="2">
        <v>7.2390899450900124</v>
      </c>
      <c r="O313" s="13" t="s">
        <v>1113</v>
      </c>
      <c r="P313" s="1">
        <v>0.7</v>
      </c>
    </row>
    <row r="314" spans="1:16" x14ac:dyDescent="0.2">
      <c r="A314" s="1" t="s">
        <v>1114</v>
      </c>
      <c r="B314" s="13" t="s">
        <v>398</v>
      </c>
      <c r="C314" s="13" t="s">
        <v>4</v>
      </c>
      <c r="D314" s="1" t="s">
        <v>237</v>
      </c>
      <c r="E314" s="1" t="s">
        <v>148</v>
      </c>
      <c r="F314" s="33">
        <v>1000.4</v>
      </c>
      <c r="G314" s="5">
        <v>4.4190372160901191E-4</v>
      </c>
      <c r="H314" s="5">
        <v>0.28220518030629937</v>
      </c>
      <c r="I314" s="5">
        <f t="shared" si="30"/>
        <v>0.28219684910298032</v>
      </c>
      <c r="J314" s="2">
        <f t="shared" si="31"/>
        <v>-20.50390557139292</v>
      </c>
      <c r="K314" s="2">
        <f t="shared" si="32"/>
        <v>1.6058508621341616</v>
      </c>
      <c r="L314" s="10">
        <f t="shared" si="33"/>
        <v>1454.3968983916009</v>
      </c>
      <c r="M314" s="10">
        <f t="shared" si="34"/>
        <v>1734.917385149758</v>
      </c>
      <c r="N314" s="2">
        <v>7.3517969069891462</v>
      </c>
      <c r="O314" s="13" t="s">
        <v>1113</v>
      </c>
      <c r="P314" s="1">
        <v>0.7</v>
      </c>
    </row>
    <row r="315" spans="1:16" x14ac:dyDescent="0.2">
      <c r="A315" s="1" t="s">
        <v>1114</v>
      </c>
      <c r="B315" s="13" t="s">
        <v>398</v>
      </c>
      <c r="C315" s="13" t="s">
        <v>4</v>
      </c>
      <c r="D315" s="1" t="s">
        <v>238</v>
      </c>
      <c r="E315" s="1" t="s">
        <v>148</v>
      </c>
      <c r="F315" s="33">
        <v>1000.4</v>
      </c>
      <c r="G315" s="5">
        <v>3.6768745541535311E-4</v>
      </c>
      <c r="H315" s="5">
        <v>0.28221455118554772</v>
      </c>
      <c r="I315" s="5">
        <f t="shared" si="30"/>
        <v>0.28220761918022819</v>
      </c>
      <c r="J315" s="2">
        <f t="shared" si="31"/>
        <v>-20.172527342408042</v>
      </c>
      <c r="K315" s="2">
        <f t="shared" si="32"/>
        <v>1.9875633722454822</v>
      </c>
      <c r="L315" s="10">
        <f t="shared" si="33"/>
        <v>1438.7509746535388</v>
      </c>
      <c r="M315" s="10">
        <f t="shared" si="34"/>
        <v>1711.0454169554578</v>
      </c>
      <c r="N315" s="2">
        <v>7.9173265299694338</v>
      </c>
      <c r="O315" s="13" t="s">
        <v>1113</v>
      </c>
      <c r="P315" s="1">
        <v>0.7</v>
      </c>
    </row>
    <row r="316" spans="1:16" x14ac:dyDescent="0.2">
      <c r="A316" s="1" t="s">
        <v>1114</v>
      </c>
      <c r="B316" s="13" t="s">
        <v>398</v>
      </c>
      <c r="C316" s="13" t="s">
        <v>4</v>
      </c>
      <c r="D316" s="1" t="s">
        <v>239</v>
      </c>
      <c r="E316" s="1" t="s">
        <v>148</v>
      </c>
      <c r="F316" s="33">
        <v>1000.4</v>
      </c>
      <c r="G316" s="5">
        <v>3.2944771332532293E-4</v>
      </c>
      <c r="H316" s="5">
        <v>0.28221417004982274</v>
      </c>
      <c r="I316" s="5">
        <f t="shared" si="30"/>
        <v>0.28220795897770795</v>
      </c>
      <c r="J316" s="2">
        <f t="shared" si="31"/>
        <v>-20.18600527528891</v>
      </c>
      <c r="K316" s="2">
        <f t="shared" si="32"/>
        <v>1.9996064566130123</v>
      </c>
      <c r="L316" s="10">
        <f t="shared" si="33"/>
        <v>1437.8470706807234</v>
      </c>
      <c r="M316" s="10">
        <f t="shared" si="34"/>
        <v>1710.2920797783668</v>
      </c>
      <c r="N316" s="2">
        <v>7.8893991411803386</v>
      </c>
      <c r="O316" s="13" t="s">
        <v>1113</v>
      </c>
      <c r="P316" s="1">
        <v>0.7</v>
      </c>
    </row>
    <row r="317" spans="1:16" x14ac:dyDescent="0.2">
      <c r="A317" s="1" t="s">
        <v>1114</v>
      </c>
      <c r="B317" s="13" t="s">
        <v>398</v>
      </c>
      <c r="C317" s="13" t="s">
        <v>4</v>
      </c>
      <c r="D317" s="1" t="s">
        <v>240</v>
      </c>
      <c r="E317" s="1" t="s">
        <v>148</v>
      </c>
      <c r="F317" s="33">
        <v>1000.4</v>
      </c>
      <c r="G317" s="5">
        <v>5.2479537732629542E-4</v>
      </c>
      <c r="H317" s="5">
        <v>0.2822332484976145</v>
      </c>
      <c r="I317" s="5">
        <f t="shared" si="30"/>
        <v>0.2822233545393254</v>
      </c>
      <c r="J317" s="2">
        <f t="shared" si="31"/>
        <v>-19.511342623742543</v>
      </c>
      <c r="K317" s="2">
        <f t="shared" si="32"/>
        <v>2.5452551399340884</v>
      </c>
      <c r="L317" s="10">
        <f t="shared" si="33"/>
        <v>1418.8955238606275</v>
      </c>
      <c r="M317" s="10">
        <f t="shared" si="34"/>
        <v>1676.1487201988209</v>
      </c>
      <c r="N317" s="2">
        <v>7.7343023927262964</v>
      </c>
      <c r="O317" s="13" t="s">
        <v>1113</v>
      </c>
      <c r="P317" s="1">
        <v>0.7</v>
      </c>
    </row>
    <row r="318" spans="1:16" x14ac:dyDescent="0.2">
      <c r="A318" s="1" t="s">
        <v>1114</v>
      </c>
      <c r="B318" s="13" t="s">
        <v>398</v>
      </c>
      <c r="C318" s="13" t="s">
        <v>4</v>
      </c>
      <c r="D318" s="1" t="s">
        <v>241</v>
      </c>
      <c r="E318" s="1" t="s">
        <v>148</v>
      </c>
      <c r="F318" s="33">
        <v>1000.4</v>
      </c>
      <c r="G318" s="5">
        <v>1.115076600304833E-3</v>
      </c>
      <c r="H318" s="5">
        <v>0.28221218088262917</v>
      </c>
      <c r="I318" s="5">
        <f t="shared" si="30"/>
        <v>0.2821911583625209</v>
      </c>
      <c r="J318" s="2">
        <f t="shared" si="31"/>
        <v>-20.256347308762468</v>
      </c>
      <c r="K318" s="2">
        <f t="shared" si="32"/>
        <v>1.4041599387404347</v>
      </c>
      <c r="L318" s="10">
        <f t="shared" si="33"/>
        <v>1470.5127380135029</v>
      </c>
      <c r="M318" s="10">
        <f t="shared" si="34"/>
        <v>1747.5266651986444</v>
      </c>
      <c r="N318" s="2"/>
      <c r="O318" s="13" t="s">
        <v>1113</v>
      </c>
    </row>
    <row r="319" spans="1:16" x14ac:dyDescent="0.2">
      <c r="A319" s="1" t="s">
        <v>1114</v>
      </c>
      <c r="B319" s="13" t="s">
        <v>398</v>
      </c>
      <c r="C319" s="13" t="s">
        <v>4</v>
      </c>
      <c r="D319" s="1" t="s">
        <v>116</v>
      </c>
      <c r="E319" s="1" t="s">
        <v>148</v>
      </c>
      <c r="F319" s="33">
        <v>1008.9</v>
      </c>
      <c r="G319" s="5">
        <v>4.1522927815310702E-4</v>
      </c>
      <c r="H319" s="5">
        <v>0.28222262495835398</v>
      </c>
      <c r="I319" s="5">
        <f t="shared" ref="I319:I328" si="45">H319-(G319*(EXP((F319*1000000)*1.867*10^-11)-1))</f>
        <v>0.28221472950541054</v>
      </c>
      <c r="J319" s="2">
        <f t="shared" ref="J319:J328" si="46">10000*((H319/0.282785)-1)</f>
        <v>-19.887018110791299</v>
      </c>
      <c r="K319" s="2">
        <f t="shared" ref="K319:K328" si="47">((I319/(0.282785-(0.0336*(EXP((F319*1000000)*1.867*10^-11)-1))))-1)*(10^4)</f>
        <v>2.4321739769672668</v>
      </c>
      <c r="L319" s="10">
        <f t="shared" ref="L319:L328" si="48">((1/(1.867*10^-11))*(LN(((H319-0.28325)/(G319-0.0384))+1)))/1000000</f>
        <v>1429.4439507162442</v>
      </c>
      <c r="M319" s="10">
        <f t="shared" ref="M319:M328" si="49">((1/(1.867*(10^-11)))*(LN(1+(((0.28325)-((I319)+(0.015)*(EXP((1.867*(10^-11))*(F319*1000000))-1)))/(0.0384-0.015)))))/1000000</f>
        <v>1689.9003047621813</v>
      </c>
      <c r="N319" s="2"/>
      <c r="O319" s="13" t="s">
        <v>1113</v>
      </c>
    </row>
    <row r="320" spans="1:16" x14ac:dyDescent="0.2">
      <c r="A320" s="1" t="s">
        <v>1114</v>
      </c>
      <c r="B320" s="13" t="s">
        <v>398</v>
      </c>
      <c r="C320" s="13" t="s">
        <v>4</v>
      </c>
      <c r="D320" s="1" t="s">
        <v>117</v>
      </c>
      <c r="E320" s="1" t="s">
        <v>148</v>
      </c>
      <c r="F320" s="33">
        <v>1008.9</v>
      </c>
      <c r="G320" s="5">
        <v>3.6263233787456599E-4</v>
      </c>
      <c r="H320" s="5">
        <v>0.282193349498639</v>
      </c>
      <c r="I320" s="5">
        <f t="shared" si="45"/>
        <v>0.28218645415982235</v>
      </c>
      <c r="J320" s="2">
        <f t="shared" si="46"/>
        <v>-20.922273153137773</v>
      </c>
      <c r="K320" s="2">
        <f t="shared" si="47"/>
        <v>1.4300213716178511</v>
      </c>
      <c r="L320" s="10">
        <f t="shared" si="48"/>
        <v>1467.6181610368578</v>
      </c>
      <c r="M320" s="10">
        <f t="shared" si="49"/>
        <v>1752.5748871208893</v>
      </c>
      <c r="N320" s="2"/>
      <c r="O320" s="13" t="s">
        <v>1113</v>
      </c>
    </row>
    <row r="321" spans="1:16" x14ac:dyDescent="0.2">
      <c r="A321" s="1" t="s">
        <v>1114</v>
      </c>
      <c r="B321" s="13" t="s">
        <v>398</v>
      </c>
      <c r="C321" s="13" t="s">
        <v>4</v>
      </c>
      <c r="D321" s="1" t="s">
        <v>118</v>
      </c>
      <c r="E321" s="1" t="s">
        <v>148</v>
      </c>
      <c r="F321" s="33">
        <v>1008.9</v>
      </c>
      <c r="G321" s="5">
        <v>4.1705822281765798E-4</v>
      </c>
      <c r="H321" s="5">
        <v>0.28221889519523002</v>
      </c>
      <c r="I321" s="5">
        <f t="shared" si="45"/>
        <v>0.28221096496548426</v>
      </c>
      <c r="J321" s="2">
        <f t="shared" si="46"/>
        <v>-20.01891206287354</v>
      </c>
      <c r="K321" s="2">
        <f t="shared" si="47"/>
        <v>2.2987487820991248</v>
      </c>
      <c r="L321" s="10">
        <f t="shared" si="48"/>
        <v>1434.6326573417275</v>
      </c>
      <c r="M321" s="10">
        <f t="shared" si="49"/>
        <v>1698.2489441754446</v>
      </c>
      <c r="N321" s="2"/>
      <c r="O321" s="13" t="s">
        <v>1113</v>
      </c>
    </row>
    <row r="322" spans="1:16" x14ac:dyDescent="0.2">
      <c r="A322" s="1" t="s">
        <v>1114</v>
      </c>
      <c r="B322" s="13" t="s">
        <v>398</v>
      </c>
      <c r="C322" s="13" t="s">
        <v>4</v>
      </c>
      <c r="D322" s="1" t="s">
        <v>119</v>
      </c>
      <c r="E322" s="1" t="s">
        <v>148</v>
      </c>
      <c r="F322" s="33">
        <v>1008.9</v>
      </c>
      <c r="G322" s="5">
        <v>4.6004964310552101E-4</v>
      </c>
      <c r="H322" s="5">
        <v>0.28218785520654999</v>
      </c>
      <c r="I322" s="5">
        <f t="shared" si="45"/>
        <v>0.28217910750859154</v>
      </c>
      <c r="J322" s="2">
        <f t="shared" si="46"/>
        <v>-21.1165653570744</v>
      </c>
      <c r="K322" s="2">
        <f t="shared" si="47"/>
        <v>1.1696367319813383</v>
      </c>
      <c r="L322" s="10">
        <f t="shared" si="48"/>
        <v>1478.8811166515029</v>
      </c>
      <c r="M322" s="10">
        <f t="shared" si="49"/>
        <v>1768.8473358113197</v>
      </c>
      <c r="N322" s="2"/>
      <c r="O322" s="13" t="s">
        <v>1113</v>
      </c>
    </row>
    <row r="323" spans="1:16" x14ac:dyDescent="0.2">
      <c r="A323" s="1" t="s">
        <v>1114</v>
      </c>
      <c r="B323" s="13" t="s">
        <v>398</v>
      </c>
      <c r="C323" s="13" t="s">
        <v>4</v>
      </c>
      <c r="D323" s="1" t="s">
        <v>120</v>
      </c>
      <c r="E323" s="1" t="s">
        <v>148</v>
      </c>
      <c r="F323" s="33">
        <v>1008.9</v>
      </c>
      <c r="G323" s="5">
        <v>2.8545436940200099E-4</v>
      </c>
      <c r="H323" s="5">
        <v>0.28220245703291502</v>
      </c>
      <c r="I323" s="5">
        <f t="shared" si="45"/>
        <v>0.28219702920867501</v>
      </c>
      <c r="J323" s="2">
        <f t="shared" si="46"/>
        <v>-20.600207475113265</v>
      </c>
      <c r="K323" s="2">
        <f t="shared" si="47"/>
        <v>1.8048289129191097</v>
      </c>
      <c r="L323" s="10">
        <f t="shared" si="48"/>
        <v>1452.231754698925</v>
      </c>
      <c r="M323" s="10">
        <f t="shared" si="49"/>
        <v>1729.1430232737687</v>
      </c>
      <c r="N323" s="2"/>
      <c r="O323" s="13" t="s">
        <v>1113</v>
      </c>
    </row>
    <row r="324" spans="1:16" x14ac:dyDescent="0.2">
      <c r="A324" s="1" t="s">
        <v>1114</v>
      </c>
      <c r="B324" s="13" t="s">
        <v>398</v>
      </c>
      <c r="C324" s="13" t="s">
        <v>4</v>
      </c>
      <c r="D324" s="1" t="s">
        <v>121</v>
      </c>
      <c r="E324" s="1" t="s">
        <v>148</v>
      </c>
      <c r="F324" s="33">
        <v>1008.9</v>
      </c>
      <c r="G324" s="5">
        <v>4.2821596557880899E-4</v>
      </c>
      <c r="H324" s="5">
        <v>0.28223669330001899</v>
      </c>
      <c r="I324" s="5">
        <f t="shared" si="45"/>
        <v>0.28222855090933574</v>
      </c>
      <c r="J324" s="2">
        <f t="shared" si="46"/>
        <v>-19.389525610659099</v>
      </c>
      <c r="K324" s="2">
        <f t="shared" si="47"/>
        <v>2.9220408792118846</v>
      </c>
      <c r="L324" s="10">
        <f t="shared" si="48"/>
        <v>1410.6012677698195</v>
      </c>
      <c r="M324" s="10">
        <f t="shared" si="49"/>
        <v>1659.2373425046251</v>
      </c>
      <c r="N324" s="2"/>
      <c r="O324" s="13" t="s">
        <v>1113</v>
      </c>
    </row>
    <row r="325" spans="1:16" x14ac:dyDescent="0.2">
      <c r="A325" s="1" t="s">
        <v>1114</v>
      </c>
      <c r="B325" s="13" t="s">
        <v>398</v>
      </c>
      <c r="C325" s="13" t="s">
        <v>4</v>
      </c>
      <c r="D325" s="1" t="s">
        <v>122</v>
      </c>
      <c r="E325" s="1" t="s">
        <v>148</v>
      </c>
      <c r="F325" s="33">
        <v>1008.9</v>
      </c>
      <c r="G325" s="5">
        <v>3.49923914926486E-4</v>
      </c>
      <c r="H325" s="5">
        <v>0.282235110301714</v>
      </c>
      <c r="I325" s="5">
        <f t="shared" si="45"/>
        <v>0.28222845660952645</v>
      </c>
      <c r="J325" s="2">
        <f t="shared" si="46"/>
        <v>-19.445504474636664</v>
      </c>
      <c r="K325" s="2">
        <f t="shared" si="47"/>
        <v>2.9186986459839304</v>
      </c>
      <c r="L325" s="10">
        <f t="shared" si="48"/>
        <v>1409.9071047121081</v>
      </c>
      <c r="M325" s="10">
        <f t="shared" si="49"/>
        <v>1659.4466073289107</v>
      </c>
      <c r="N325" s="2"/>
      <c r="O325" s="13" t="s">
        <v>1113</v>
      </c>
    </row>
    <row r="326" spans="1:16" x14ac:dyDescent="0.2">
      <c r="A326" s="1" t="s">
        <v>1114</v>
      </c>
      <c r="B326" s="13" t="s">
        <v>398</v>
      </c>
      <c r="C326" s="13" t="s">
        <v>4</v>
      </c>
      <c r="D326" s="1" t="s">
        <v>123</v>
      </c>
      <c r="E326" s="1" t="s">
        <v>148</v>
      </c>
      <c r="F326" s="33">
        <v>1008.9</v>
      </c>
      <c r="G326" s="5">
        <v>4.5244101236793799E-4</v>
      </c>
      <c r="H326" s="5">
        <v>0.28222393174395599</v>
      </c>
      <c r="I326" s="5">
        <f t="shared" si="45"/>
        <v>0.2822153287216963</v>
      </c>
      <c r="J326" s="2">
        <f t="shared" si="46"/>
        <v>-19.840806833602009</v>
      </c>
      <c r="K326" s="2">
        <f t="shared" si="47"/>
        <v>2.4534117779362319</v>
      </c>
      <c r="L326" s="10">
        <f t="shared" si="48"/>
        <v>1429.0312209006609</v>
      </c>
      <c r="M326" s="10">
        <f t="shared" si="49"/>
        <v>1688.5712996868529</v>
      </c>
      <c r="N326" s="2"/>
      <c r="O326" s="13" t="s">
        <v>1113</v>
      </c>
    </row>
    <row r="327" spans="1:16" x14ac:dyDescent="0.2">
      <c r="A327" s="1" t="s">
        <v>1114</v>
      </c>
      <c r="B327" s="13" t="s">
        <v>398</v>
      </c>
      <c r="C327" s="13" t="s">
        <v>4</v>
      </c>
      <c r="D327" s="1" t="s">
        <v>124</v>
      </c>
      <c r="E327" s="1" t="s">
        <v>148</v>
      </c>
      <c r="F327" s="33">
        <v>1008.9</v>
      </c>
      <c r="G327" s="5">
        <v>6.8304546888160397E-4</v>
      </c>
      <c r="H327" s="5">
        <v>0.282215543247682</v>
      </c>
      <c r="I327" s="5">
        <f t="shared" si="45"/>
        <v>0.28220255535486827</v>
      </c>
      <c r="J327" s="2">
        <f t="shared" si="46"/>
        <v>-20.137445491027471</v>
      </c>
      <c r="K327" s="2">
        <f t="shared" si="47"/>
        <v>2.0006900665126004</v>
      </c>
      <c r="L327" s="10">
        <f t="shared" si="48"/>
        <v>1449.2479744960569</v>
      </c>
      <c r="M327" s="10">
        <f t="shared" si="49"/>
        <v>1716.8942814882851</v>
      </c>
      <c r="N327" s="2"/>
      <c r="O327" s="13" t="s">
        <v>1113</v>
      </c>
    </row>
    <row r="328" spans="1:16" x14ac:dyDescent="0.2">
      <c r="A328" s="1" t="s">
        <v>1114</v>
      </c>
      <c r="B328" s="13" t="s">
        <v>398</v>
      </c>
      <c r="C328" s="13" t="s">
        <v>4</v>
      </c>
      <c r="D328" s="1" t="s">
        <v>125</v>
      </c>
      <c r="E328" s="1" t="s">
        <v>148</v>
      </c>
      <c r="F328" s="33">
        <v>1008.9</v>
      </c>
      <c r="G328" s="5">
        <v>4.3121187998475502E-4</v>
      </c>
      <c r="H328" s="5">
        <v>0.28220941028345198</v>
      </c>
      <c r="I328" s="5">
        <f t="shared" si="45"/>
        <v>0.2822012109264071</v>
      </c>
      <c r="J328" s="2">
        <f t="shared" si="46"/>
        <v>-20.35432277341598</v>
      </c>
      <c r="K328" s="2">
        <f t="shared" si="47"/>
        <v>1.9530399863088022</v>
      </c>
      <c r="L328" s="10">
        <f t="shared" si="48"/>
        <v>1448.1851962415199</v>
      </c>
      <c r="M328" s="10">
        <f t="shared" si="49"/>
        <v>1719.8744744462279</v>
      </c>
      <c r="N328" s="2"/>
      <c r="O328" s="13" t="s">
        <v>1113</v>
      </c>
    </row>
    <row r="329" spans="1:16" x14ac:dyDescent="0.2">
      <c r="A329" s="1" t="s">
        <v>1114</v>
      </c>
      <c r="B329" s="13" t="s">
        <v>398</v>
      </c>
      <c r="C329" s="13" t="s">
        <v>4</v>
      </c>
      <c r="D329" s="1" t="s">
        <v>242</v>
      </c>
      <c r="E329" s="1" t="s">
        <v>148</v>
      </c>
      <c r="F329" s="33">
        <v>1008.9</v>
      </c>
      <c r="G329" s="5">
        <v>4.4102876817830736E-4</v>
      </c>
      <c r="H329" s="5">
        <v>0.28220368014575598</v>
      </c>
      <c r="I329" s="5">
        <f t="shared" si="30"/>
        <v>0.28219529412369765</v>
      </c>
      <c r="J329" s="2">
        <f t="shared" si="31"/>
        <v>-20.556955080504036</v>
      </c>
      <c r="K329" s="2">
        <f t="shared" si="32"/>
        <v>1.7433329384441976</v>
      </c>
      <c r="L329" s="10">
        <f t="shared" si="33"/>
        <v>1456.4238779335365</v>
      </c>
      <c r="M329" s="10">
        <f t="shared" si="34"/>
        <v>1732.9882735558253</v>
      </c>
      <c r="N329" s="2">
        <v>7.5717250937037148</v>
      </c>
      <c r="O329" s="13" t="s">
        <v>1113</v>
      </c>
      <c r="P329" s="1">
        <v>0.7</v>
      </c>
    </row>
    <row r="330" spans="1:16" x14ac:dyDescent="0.2">
      <c r="A330" s="1" t="s">
        <v>1114</v>
      </c>
      <c r="B330" s="13" t="s">
        <v>398</v>
      </c>
      <c r="C330" s="13" t="s">
        <v>4</v>
      </c>
      <c r="D330" s="1" t="s">
        <v>243</v>
      </c>
      <c r="E330" s="1" t="s">
        <v>148</v>
      </c>
      <c r="F330" s="33">
        <v>1008.9</v>
      </c>
      <c r="G330" s="5">
        <v>3.133028424950762E-4</v>
      </c>
      <c r="H330" s="5">
        <v>0.2821942713825415</v>
      </c>
      <c r="I330" s="5">
        <f t="shared" si="30"/>
        <v>0.28218831402842387</v>
      </c>
      <c r="J330" s="2">
        <f t="shared" si="31"/>
        <v>-20.88967298330968</v>
      </c>
      <c r="K330" s="2">
        <f t="shared" si="32"/>
        <v>1.4959400058844885</v>
      </c>
      <c r="L330" s="10">
        <f t="shared" si="33"/>
        <v>1464.4816139188702</v>
      </c>
      <c r="M330" s="10">
        <f t="shared" si="34"/>
        <v>1748.4545910216621</v>
      </c>
      <c r="N330" s="2">
        <v>7.1119205854252874</v>
      </c>
      <c r="O330" s="13" t="s">
        <v>1113</v>
      </c>
      <c r="P330" s="1">
        <v>0.7</v>
      </c>
    </row>
    <row r="331" spans="1:16" x14ac:dyDescent="0.2">
      <c r="A331" s="1" t="s">
        <v>1114</v>
      </c>
      <c r="B331" s="13" t="s">
        <v>398</v>
      </c>
      <c r="C331" s="13" t="s">
        <v>4</v>
      </c>
      <c r="D331" s="1" t="s">
        <v>244</v>
      </c>
      <c r="E331" s="1" t="s">
        <v>148</v>
      </c>
      <c r="F331" s="33">
        <v>1008.9</v>
      </c>
      <c r="G331" s="5">
        <v>3.6959350361059028E-4</v>
      </c>
      <c r="H331" s="5">
        <v>0.2821865551340848</v>
      </c>
      <c r="I331" s="5">
        <f t="shared" si="30"/>
        <v>0.28217952743091096</v>
      </c>
      <c r="J331" s="2">
        <f t="shared" si="31"/>
        <v>-21.162539240596743</v>
      </c>
      <c r="K331" s="2">
        <f t="shared" si="32"/>
        <v>1.1845198832816095</v>
      </c>
      <c r="L331" s="10">
        <f t="shared" si="33"/>
        <v>1477.1928091422549</v>
      </c>
      <c r="M331" s="10">
        <f t="shared" si="34"/>
        <v>1767.9173630089097</v>
      </c>
      <c r="N331" s="2">
        <v>7.4545298014634129</v>
      </c>
      <c r="O331" s="13" t="s">
        <v>1113</v>
      </c>
      <c r="P331" s="1">
        <v>0.7</v>
      </c>
    </row>
    <row r="332" spans="1:16" x14ac:dyDescent="0.2">
      <c r="A332" s="1" t="s">
        <v>1114</v>
      </c>
      <c r="B332" s="13" t="s">
        <v>398</v>
      </c>
      <c r="C332" s="13" t="s">
        <v>4</v>
      </c>
      <c r="D332" s="1" t="s">
        <v>245</v>
      </c>
      <c r="E332" s="1" t="s">
        <v>148</v>
      </c>
      <c r="F332" s="33">
        <v>1008.9</v>
      </c>
      <c r="G332" s="5">
        <v>2.3521939886687364E-4</v>
      </c>
      <c r="H332" s="5">
        <v>0.28216439697631751</v>
      </c>
      <c r="I332" s="5">
        <f t="shared" si="30"/>
        <v>0.28215992435409926</v>
      </c>
      <c r="J332" s="2">
        <f t="shared" si="31"/>
        <v>-21.946108304277125</v>
      </c>
      <c r="K332" s="2">
        <f t="shared" si="32"/>
        <v>0.48973528945950306</v>
      </c>
      <c r="L332" s="10">
        <f t="shared" si="33"/>
        <v>1502.30859776955</v>
      </c>
      <c r="M332" s="10">
        <f t="shared" si="34"/>
        <v>1811.3137280846281</v>
      </c>
      <c r="N332" s="2">
        <v>7.0356189696263192</v>
      </c>
      <c r="O332" s="13" t="s">
        <v>1113</v>
      </c>
      <c r="P332" s="1">
        <v>0.7</v>
      </c>
    </row>
    <row r="333" spans="1:16" x14ac:dyDescent="0.2">
      <c r="A333" s="1" t="s">
        <v>1114</v>
      </c>
      <c r="B333" s="13" t="s">
        <v>398</v>
      </c>
      <c r="C333" s="13" t="s">
        <v>4</v>
      </c>
      <c r="D333" s="1" t="s">
        <v>246</v>
      </c>
      <c r="E333" s="1" t="s">
        <v>148</v>
      </c>
      <c r="F333" s="33">
        <v>1008.9</v>
      </c>
      <c r="G333" s="5">
        <v>4.168581608150627E-4</v>
      </c>
      <c r="H333" s="5">
        <v>0.28217767661897974</v>
      </c>
      <c r="I333" s="5">
        <f t="shared" si="30"/>
        <v>0.28216975019334944</v>
      </c>
      <c r="J333" s="2">
        <f t="shared" si="31"/>
        <v>-21.476506215685198</v>
      </c>
      <c r="K333" s="2">
        <f t="shared" si="32"/>
        <v>0.83798887219987961</v>
      </c>
      <c r="L333" s="10">
        <f t="shared" si="33"/>
        <v>1491.1834727195478</v>
      </c>
      <c r="M333" s="10">
        <f t="shared" si="34"/>
        <v>1789.5661444836085</v>
      </c>
      <c r="N333" s="2">
        <v>7.4006698373700628</v>
      </c>
      <c r="O333" s="13" t="s">
        <v>1113</v>
      </c>
      <c r="P333" s="1">
        <v>0.7</v>
      </c>
    </row>
    <row r="334" spans="1:16" x14ac:dyDescent="0.2">
      <c r="A334" s="1" t="s">
        <v>1114</v>
      </c>
      <c r="B334" s="13" t="s">
        <v>398</v>
      </c>
      <c r="C334" s="13" t="s">
        <v>4</v>
      </c>
      <c r="D334" s="1" t="s">
        <v>247</v>
      </c>
      <c r="E334" s="1" t="s">
        <v>148</v>
      </c>
      <c r="F334" s="33">
        <v>1008.9</v>
      </c>
      <c r="G334" s="5">
        <v>3.7659402297004704E-4</v>
      </c>
      <c r="H334" s="5">
        <v>0.28216960616106762</v>
      </c>
      <c r="I334" s="5">
        <f t="shared" si="30"/>
        <v>0.28216244534523988</v>
      </c>
      <c r="J334" s="2">
        <f t="shared" si="31"/>
        <v>-21.761898224177401</v>
      </c>
      <c r="K334" s="2">
        <f t="shared" si="32"/>
        <v>0.57908584511379146</v>
      </c>
      <c r="L334" s="10">
        <f t="shared" si="33"/>
        <v>1500.6817027528084</v>
      </c>
      <c r="M334" s="10">
        <f t="shared" si="34"/>
        <v>1805.7348467192969</v>
      </c>
      <c r="N334" s="2">
        <v>7.4520362846073072</v>
      </c>
      <c r="O334" s="13" t="s">
        <v>1113</v>
      </c>
      <c r="P334" s="1">
        <v>0.7</v>
      </c>
    </row>
    <row r="335" spans="1:16" x14ac:dyDescent="0.2">
      <c r="A335" s="1" t="s">
        <v>1114</v>
      </c>
      <c r="B335" s="13" t="s">
        <v>398</v>
      </c>
      <c r="C335" s="13" t="s">
        <v>4</v>
      </c>
      <c r="D335" s="1" t="s">
        <v>248</v>
      </c>
      <c r="E335" s="1" t="s">
        <v>148</v>
      </c>
      <c r="F335" s="33">
        <v>1008.9</v>
      </c>
      <c r="G335" s="5">
        <v>2.8556072130268048E-4</v>
      </c>
      <c r="H335" s="5">
        <v>0.28218101318745586</v>
      </c>
      <c r="I335" s="5">
        <f t="shared" si="30"/>
        <v>0.28217558334096826</v>
      </c>
      <c r="J335" s="2">
        <f t="shared" si="31"/>
        <v>-21.358516630802793</v>
      </c>
      <c r="K335" s="2">
        <f t="shared" si="32"/>
        <v>1.0447309636574253</v>
      </c>
      <c r="L335" s="10">
        <f t="shared" si="33"/>
        <v>1481.5564844944843</v>
      </c>
      <c r="M335" s="10">
        <f t="shared" si="34"/>
        <v>1776.651428816763</v>
      </c>
      <c r="N335" s="2">
        <v>7.4929299610486408</v>
      </c>
      <c r="O335" s="13" t="s">
        <v>1113</v>
      </c>
      <c r="P335" s="1">
        <v>0.7</v>
      </c>
    </row>
    <row r="336" spans="1:16" x14ac:dyDescent="0.2">
      <c r="A336" s="1" t="s">
        <v>1114</v>
      </c>
      <c r="B336" s="13" t="s">
        <v>398</v>
      </c>
      <c r="C336" s="13" t="s">
        <v>4</v>
      </c>
      <c r="D336" s="1" t="s">
        <v>249</v>
      </c>
      <c r="E336" s="1" t="s">
        <v>148</v>
      </c>
      <c r="F336" s="33">
        <v>1008.9</v>
      </c>
      <c r="G336" s="5">
        <v>3.3064294785856775E-4</v>
      </c>
      <c r="H336" s="5">
        <v>0.28219675276044026</v>
      </c>
      <c r="I336" s="5">
        <f t="shared" si="30"/>
        <v>0.28219046568972234</v>
      </c>
      <c r="J336" s="2">
        <f t="shared" si="31"/>
        <v>-20.801925121903821</v>
      </c>
      <c r="K336" s="2">
        <f t="shared" si="32"/>
        <v>1.5722005406804129</v>
      </c>
      <c r="L336" s="10">
        <f t="shared" si="33"/>
        <v>1461.7425357649736</v>
      </c>
      <c r="M336" s="10">
        <f t="shared" si="34"/>
        <v>1743.6874708102853</v>
      </c>
      <c r="N336" s="2">
        <v>7.3956828036578512</v>
      </c>
      <c r="O336" s="13" t="s">
        <v>1113</v>
      </c>
      <c r="P336" s="1">
        <v>0.7</v>
      </c>
    </row>
    <row r="337" spans="1:16" x14ac:dyDescent="0.2">
      <c r="A337" s="1" t="s">
        <v>1114</v>
      </c>
      <c r="B337" s="13" t="s">
        <v>398</v>
      </c>
      <c r="C337" s="13" t="s">
        <v>4</v>
      </c>
      <c r="D337" s="1" t="s">
        <v>250</v>
      </c>
      <c r="E337" s="1" t="s">
        <v>148</v>
      </c>
      <c r="F337" s="33">
        <v>1008.9</v>
      </c>
      <c r="G337" s="5">
        <v>4.0390067721215463E-4</v>
      </c>
      <c r="H337" s="5">
        <v>0.28220170650754017</v>
      </c>
      <c r="I337" s="5">
        <f t="shared" si="30"/>
        <v>0.28219402646434827</v>
      </c>
      <c r="J337" s="2">
        <f t="shared" si="31"/>
        <v>-20.626747969653138</v>
      </c>
      <c r="K337" s="2">
        <f t="shared" si="32"/>
        <v>1.6984037574485633</v>
      </c>
      <c r="L337" s="10">
        <f t="shared" si="33"/>
        <v>1457.7274258170937</v>
      </c>
      <c r="M337" s="10">
        <f t="shared" si="34"/>
        <v>1735.7974527872182</v>
      </c>
      <c r="N337" s="2">
        <v>7.6884216825727512</v>
      </c>
      <c r="O337" s="13" t="s">
        <v>1113</v>
      </c>
      <c r="P337" s="1">
        <v>0.7</v>
      </c>
    </row>
    <row r="338" spans="1:16" x14ac:dyDescent="0.2">
      <c r="A338" s="1" t="s">
        <v>1114</v>
      </c>
      <c r="B338" s="13" t="s">
        <v>398</v>
      </c>
      <c r="C338" s="13" t="s">
        <v>4</v>
      </c>
      <c r="D338" s="1" t="s">
        <v>251</v>
      </c>
      <c r="E338" s="1" t="s">
        <v>148</v>
      </c>
      <c r="F338" s="33">
        <v>1008.9</v>
      </c>
      <c r="G338" s="5">
        <v>4.8570021555093587E-4</v>
      </c>
      <c r="H338" s="5">
        <v>0.28220815055563148</v>
      </c>
      <c r="I338" s="5">
        <f t="shared" si="30"/>
        <v>0.28219891512017864</v>
      </c>
      <c r="J338" s="2">
        <f t="shared" si="31"/>
        <v>-20.398869967237498</v>
      </c>
      <c r="K338" s="2">
        <f t="shared" si="32"/>
        <v>1.8716705761256947</v>
      </c>
      <c r="L338" s="10">
        <f t="shared" si="33"/>
        <v>1451.9705862941489</v>
      </c>
      <c r="M338" s="10">
        <f t="shared" si="34"/>
        <v>1724.9632020444174</v>
      </c>
      <c r="N338" s="2">
        <v>7.3797242957782414</v>
      </c>
      <c r="O338" s="13" t="s">
        <v>1113</v>
      </c>
      <c r="P338" s="1">
        <v>0.7</v>
      </c>
    </row>
    <row r="339" spans="1:16" x14ac:dyDescent="0.2">
      <c r="A339" s="1" t="s">
        <v>1114</v>
      </c>
      <c r="B339" s="13" t="s">
        <v>398</v>
      </c>
      <c r="C339" s="13" t="s">
        <v>4</v>
      </c>
      <c r="D339" s="1" t="s">
        <v>252</v>
      </c>
      <c r="E339" s="1" t="s">
        <v>148</v>
      </c>
      <c r="F339" s="33">
        <v>1008.9</v>
      </c>
      <c r="G339" s="5">
        <v>2.6406246579143951E-4</v>
      </c>
      <c r="H339" s="5">
        <v>0.28218939228837037</v>
      </c>
      <c r="I339" s="5">
        <f t="shared" si="30"/>
        <v>0.28218437122438844</v>
      </c>
      <c r="J339" s="2">
        <f t="shared" si="31"/>
        <v>-21.06221021728971</v>
      </c>
      <c r="K339" s="2">
        <f t="shared" si="32"/>
        <v>1.3561966621944421</v>
      </c>
      <c r="L339" s="10">
        <f t="shared" si="33"/>
        <v>1469.2839583342065</v>
      </c>
      <c r="M339" s="10">
        <f t="shared" si="34"/>
        <v>1757.1889824397199</v>
      </c>
      <c r="N339" s="2">
        <v>7.4415635138113965</v>
      </c>
      <c r="O339" s="13" t="s">
        <v>1113</v>
      </c>
      <c r="P339" s="1">
        <v>0.7</v>
      </c>
    </row>
    <row r="340" spans="1:16" x14ac:dyDescent="0.2">
      <c r="A340" s="1" t="s">
        <v>1114</v>
      </c>
      <c r="B340" s="13" t="s">
        <v>398</v>
      </c>
      <c r="C340" s="13" t="s">
        <v>4</v>
      </c>
      <c r="D340" s="1" t="s">
        <v>253</v>
      </c>
      <c r="E340" s="1" t="s">
        <v>148</v>
      </c>
      <c r="F340" s="33">
        <v>1008.9</v>
      </c>
      <c r="G340" s="5">
        <v>5.4033970250497415E-4</v>
      </c>
      <c r="H340" s="5">
        <v>0.28220646804162153</v>
      </c>
      <c r="I340" s="5">
        <f t="shared" si="30"/>
        <v>0.28219619365366511</v>
      </c>
      <c r="J340" s="2">
        <f t="shared" si="31"/>
        <v>-20.458367960765056</v>
      </c>
      <c r="K340" s="2">
        <f t="shared" si="32"/>
        <v>1.7752146460492391</v>
      </c>
      <c r="L340" s="10">
        <f t="shared" si="33"/>
        <v>1456.3544320309163</v>
      </c>
      <c r="M340" s="10">
        <f t="shared" si="34"/>
        <v>1730.9947930545918</v>
      </c>
      <c r="N340" s="2">
        <v>7.3253656283136257</v>
      </c>
      <c r="O340" s="13" t="s">
        <v>1113</v>
      </c>
      <c r="P340" s="1">
        <v>0.7</v>
      </c>
    </row>
    <row r="341" spans="1:16" x14ac:dyDescent="0.2">
      <c r="A341" s="1" t="s">
        <v>1114</v>
      </c>
      <c r="B341" s="13" t="s">
        <v>398</v>
      </c>
      <c r="C341" s="13" t="s">
        <v>4</v>
      </c>
      <c r="D341" s="1" t="s">
        <v>254</v>
      </c>
      <c r="E341" s="1" t="s">
        <v>148</v>
      </c>
      <c r="F341" s="33">
        <v>1008.9</v>
      </c>
      <c r="G341" s="5">
        <v>3.6830089314329436E-4</v>
      </c>
      <c r="H341" s="5">
        <v>0.28219046391400943</v>
      </c>
      <c r="I341" s="5">
        <f t="shared" si="30"/>
        <v>0.28218346078941337</v>
      </c>
      <c r="J341" s="2">
        <f t="shared" si="31"/>
        <v>-21.02431479712785</v>
      </c>
      <c r="K341" s="2">
        <f t="shared" si="32"/>
        <v>1.3239284524413364</v>
      </c>
      <c r="L341" s="10">
        <f t="shared" si="33"/>
        <v>1471.7878408536101</v>
      </c>
      <c r="M341" s="10">
        <f t="shared" si="34"/>
        <v>1759.2056430013845</v>
      </c>
      <c r="N341" s="2">
        <v>7.5881823049545902</v>
      </c>
      <c r="O341" s="13" t="s">
        <v>1113</v>
      </c>
      <c r="P341" s="1">
        <v>0.7</v>
      </c>
    </row>
    <row r="342" spans="1:16" x14ac:dyDescent="0.2">
      <c r="A342" s="1" t="s">
        <v>1114</v>
      </c>
      <c r="B342" s="13" t="s">
        <v>398</v>
      </c>
      <c r="C342" s="13" t="s">
        <v>4</v>
      </c>
      <c r="D342" s="1" t="s">
        <v>255</v>
      </c>
      <c r="E342" s="1" t="s">
        <v>148</v>
      </c>
      <c r="F342" s="33">
        <v>1008.9</v>
      </c>
      <c r="G342" s="5">
        <v>2.3037030284019309E-4</v>
      </c>
      <c r="H342" s="5">
        <v>0.28218831386273824</v>
      </c>
      <c r="I342" s="5">
        <f t="shared" si="30"/>
        <v>0.28218393344454196</v>
      </c>
      <c r="J342" s="2">
        <f t="shared" si="31"/>
        <v>-21.100346102578271</v>
      </c>
      <c r="K342" s="2">
        <f t="shared" si="32"/>
        <v>1.3406805931737154</v>
      </c>
      <c r="L342" s="10">
        <f t="shared" si="33"/>
        <v>1469.4770163097837</v>
      </c>
      <c r="M342" s="10">
        <f t="shared" si="34"/>
        <v>1758.1586969209172</v>
      </c>
      <c r="N342" s="2">
        <v>7.2286171742943237</v>
      </c>
      <c r="O342" s="13" t="s">
        <v>1113</v>
      </c>
      <c r="P342" s="1">
        <v>0.7</v>
      </c>
    </row>
    <row r="343" spans="1:16" x14ac:dyDescent="0.2">
      <c r="A343" s="1" t="s">
        <v>1114</v>
      </c>
      <c r="B343" s="13" t="s">
        <v>398</v>
      </c>
      <c r="C343" s="13" t="s">
        <v>4</v>
      </c>
      <c r="D343" s="1" t="s">
        <v>256</v>
      </c>
      <c r="E343" s="1" t="s">
        <v>148</v>
      </c>
      <c r="F343" s="33">
        <v>1008.9</v>
      </c>
      <c r="G343" s="5">
        <v>3.2160377770608546E-4</v>
      </c>
      <c r="H343" s="5">
        <v>0.28220000467203071</v>
      </c>
      <c r="I343" s="5">
        <f t="shared" si="30"/>
        <v>0.28219388947826451</v>
      </c>
      <c r="J343" s="2">
        <f t="shared" si="31"/>
        <v>-20.686929220761208</v>
      </c>
      <c r="K343" s="2">
        <f t="shared" si="32"/>
        <v>1.6935486103974995</v>
      </c>
      <c r="L343" s="10">
        <f t="shared" si="33"/>
        <v>1456.9489592432899</v>
      </c>
      <c r="M343" s="10">
        <f t="shared" si="34"/>
        <v>1736.1010101112324</v>
      </c>
      <c r="N343" s="2">
        <v>7.3946853969153201</v>
      </c>
      <c r="O343" s="13" t="s">
        <v>1113</v>
      </c>
      <c r="P343" s="1">
        <v>0.7</v>
      </c>
    </row>
    <row r="344" spans="1:16" x14ac:dyDescent="0.2">
      <c r="A344" s="1" t="s">
        <v>1114</v>
      </c>
      <c r="B344" s="13" t="s">
        <v>398</v>
      </c>
      <c r="C344" s="13" t="s">
        <v>4</v>
      </c>
      <c r="D344" s="1" t="s">
        <v>257</v>
      </c>
      <c r="E344" s="1" t="s">
        <v>148</v>
      </c>
      <c r="F344" s="33">
        <v>1008.9</v>
      </c>
      <c r="G344" s="5">
        <v>2.5714990112287215E-4</v>
      </c>
      <c r="H344" s="5">
        <v>0.28218042954394756</v>
      </c>
      <c r="I344" s="5">
        <f t="shared" si="30"/>
        <v>0.28217553992018896</v>
      </c>
      <c r="J344" s="2">
        <f t="shared" si="31"/>
        <v>-21.379155756225956</v>
      </c>
      <c r="K344" s="2">
        <f t="shared" si="32"/>
        <v>1.0431920170517195</v>
      </c>
      <c r="L344" s="10">
        <f t="shared" si="33"/>
        <v>1481.2652827824641</v>
      </c>
      <c r="M344" s="10">
        <f t="shared" si="34"/>
        <v>1776.7475748708086</v>
      </c>
      <c r="N344" s="2">
        <v>7.4256050059320087</v>
      </c>
      <c r="O344" s="13" t="s">
        <v>1113</v>
      </c>
      <c r="P344" s="1">
        <v>0.7</v>
      </c>
    </row>
    <row r="345" spans="1:16" x14ac:dyDescent="0.2">
      <c r="A345" s="1" t="s">
        <v>1114</v>
      </c>
      <c r="B345" s="13" t="s">
        <v>398</v>
      </c>
      <c r="C345" s="13" t="s">
        <v>4</v>
      </c>
      <c r="D345" s="1" t="s">
        <v>258</v>
      </c>
      <c r="E345" s="1" t="s">
        <v>148</v>
      </c>
      <c r="F345" s="33">
        <v>1008.9</v>
      </c>
      <c r="G345" s="5">
        <v>2.6162217493944372E-4</v>
      </c>
      <c r="H345" s="5">
        <v>0.28219605126846614</v>
      </c>
      <c r="I345" s="5">
        <f t="shared" si="30"/>
        <v>0.28219107660584025</v>
      </c>
      <c r="J345" s="2">
        <f t="shared" si="31"/>
        <v>-20.826731670133825</v>
      </c>
      <c r="K345" s="2">
        <f t="shared" si="32"/>
        <v>1.5938530144699037</v>
      </c>
      <c r="L345" s="10">
        <f t="shared" si="33"/>
        <v>1460.0915573941693</v>
      </c>
      <c r="M345" s="10">
        <f t="shared" si="34"/>
        <v>1742.3338762732576</v>
      </c>
      <c r="N345" s="2">
        <v>7.3707476350961274</v>
      </c>
      <c r="O345" s="13" t="s">
        <v>1113</v>
      </c>
      <c r="P345" s="1">
        <v>0.7</v>
      </c>
    </row>
    <row r="346" spans="1:16" x14ac:dyDescent="0.2">
      <c r="A346" s="1" t="s">
        <v>1114</v>
      </c>
      <c r="B346" s="13" t="s">
        <v>398</v>
      </c>
      <c r="C346" s="13" t="s">
        <v>4</v>
      </c>
      <c r="D346" s="1" t="s">
        <v>259</v>
      </c>
      <c r="E346" s="1" t="s">
        <v>148</v>
      </c>
      <c r="F346" s="33">
        <v>1008.9</v>
      </c>
      <c r="G346" s="5">
        <v>4.4872467199088314E-4</v>
      </c>
      <c r="H346" s="5">
        <v>0.28219351219366412</v>
      </c>
      <c r="I346" s="5">
        <f t="shared" si="30"/>
        <v>0.28218497983643726</v>
      </c>
      <c r="J346" s="2">
        <f t="shared" si="31"/>
        <v>-20.916519841430727</v>
      </c>
      <c r="K346" s="2">
        <f t="shared" si="32"/>
        <v>1.377767473715874</v>
      </c>
      <c r="L346" s="10">
        <f t="shared" si="33"/>
        <v>1470.6787514490775</v>
      </c>
      <c r="M346" s="10">
        <f t="shared" si="34"/>
        <v>1755.8408329259676</v>
      </c>
      <c r="N346" s="2">
        <v>7.4370751834704505</v>
      </c>
      <c r="O346" s="13" t="s">
        <v>1113</v>
      </c>
      <c r="P346" s="1">
        <v>0.7</v>
      </c>
    </row>
    <row r="347" spans="1:16" x14ac:dyDescent="0.2">
      <c r="A347" s="1" t="s">
        <v>1114</v>
      </c>
      <c r="B347" s="13" t="s">
        <v>398</v>
      </c>
      <c r="C347" s="13" t="s">
        <v>4</v>
      </c>
      <c r="D347" s="1" t="s">
        <v>260</v>
      </c>
      <c r="E347" s="1" t="s">
        <v>148</v>
      </c>
      <c r="F347" s="33">
        <v>1008.9</v>
      </c>
      <c r="G347" s="5">
        <v>2.6996626253714161E-4</v>
      </c>
      <c r="H347" s="5">
        <v>0.28217180146346132</v>
      </c>
      <c r="I347" s="5">
        <f t="shared" si="30"/>
        <v>0.28216666814065794</v>
      </c>
      <c r="J347" s="2">
        <f t="shared" si="31"/>
        <v>-21.684266723436263</v>
      </c>
      <c r="K347" s="2">
        <f t="shared" si="32"/>
        <v>0.72875281971862549</v>
      </c>
      <c r="L347" s="10">
        <f t="shared" si="33"/>
        <v>1493.5443528532908</v>
      </c>
      <c r="M347" s="10">
        <f t="shared" si="34"/>
        <v>1796.3886190381377</v>
      </c>
      <c r="N347" s="2">
        <v>7.3837139227481439</v>
      </c>
      <c r="O347" s="13" t="s">
        <v>1113</v>
      </c>
      <c r="P347" s="1">
        <v>0.7</v>
      </c>
    </row>
    <row r="348" spans="1:16" x14ac:dyDescent="0.2">
      <c r="A348" s="1" t="s">
        <v>1114</v>
      </c>
      <c r="B348" s="13" t="s">
        <v>398</v>
      </c>
      <c r="C348" s="13" t="s">
        <v>4</v>
      </c>
      <c r="D348" s="1" t="s">
        <v>261</v>
      </c>
      <c r="E348" s="1" t="s">
        <v>148</v>
      </c>
      <c r="F348" s="33">
        <v>1008.9</v>
      </c>
      <c r="G348" s="5">
        <v>5.9722857999041192E-4</v>
      </c>
      <c r="H348" s="5">
        <v>0.28221239060134673</v>
      </c>
      <c r="I348" s="5">
        <f t="shared" si="30"/>
        <v>0.28220103448943967</v>
      </c>
      <c r="J348" s="2">
        <f t="shared" si="31"/>
        <v>-20.248931119164482</v>
      </c>
      <c r="K348" s="2">
        <f t="shared" si="32"/>
        <v>1.9467865961941833</v>
      </c>
      <c r="L348" s="10">
        <f t="shared" si="33"/>
        <v>1450.3497725452637</v>
      </c>
      <c r="M348" s="10">
        <f t="shared" si="34"/>
        <v>1720.2655697520756</v>
      </c>
      <c r="N348" s="2">
        <v>7.6634865140110273</v>
      </c>
      <c r="O348" s="13" t="s">
        <v>1113</v>
      </c>
      <c r="P348" s="1">
        <v>0.7</v>
      </c>
    </row>
    <row r="349" spans="1:16" x14ac:dyDescent="0.2">
      <c r="A349" s="1" t="s">
        <v>1114</v>
      </c>
      <c r="B349" s="13" t="s">
        <v>398</v>
      </c>
      <c r="C349" s="13" t="s">
        <v>4</v>
      </c>
      <c r="D349" s="1" t="s">
        <v>262</v>
      </c>
      <c r="E349" s="1" t="s">
        <v>148</v>
      </c>
      <c r="F349" s="33">
        <v>1008.9</v>
      </c>
      <c r="G349" s="5">
        <v>4.1690700603990875E-4</v>
      </c>
      <c r="H349" s="5">
        <v>0.28220218663501112</v>
      </c>
      <c r="I349" s="5">
        <f t="shared" si="30"/>
        <v>0.28219425928060438</v>
      </c>
      <c r="J349" s="2">
        <f t="shared" si="31"/>
        <v>-20.609769435750991</v>
      </c>
      <c r="K349" s="2">
        <f t="shared" si="32"/>
        <v>1.7066553778177784</v>
      </c>
      <c r="L349" s="10">
        <f t="shared" si="33"/>
        <v>1457.5609815096161</v>
      </c>
      <c r="M349" s="10">
        <f t="shared" si="34"/>
        <v>1735.2815345392405</v>
      </c>
      <c r="N349" s="2">
        <v>7.4939273677909499</v>
      </c>
      <c r="O349" s="13" t="s">
        <v>1113</v>
      </c>
      <c r="P349" s="1">
        <v>0.7</v>
      </c>
    </row>
    <row r="350" spans="1:16" x14ac:dyDescent="0.2">
      <c r="A350" s="1" t="s">
        <v>1114</v>
      </c>
      <c r="B350" s="13" t="s">
        <v>398</v>
      </c>
      <c r="C350" s="13" t="s">
        <v>4</v>
      </c>
      <c r="D350" s="1" t="s">
        <v>263</v>
      </c>
      <c r="E350" s="1" t="s">
        <v>148</v>
      </c>
      <c r="F350" s="33">
        <v>1008.9</v>
      </c>
      <c r="G350" s="5">
        <v>6.5893545032087903E-4</v>
      </c>
      <c r="H350" s="5">
        <v>0.28219662040827997</v>
      </c>
      <c r="I350" s="5">
        <f t="shared" si="30"/>
        <v>0.28218409095981739</v>
      </c>
      <c r="J350" s="2">
        <f t="shared" si="31"/>
        <v>-20.806605432396317</v>
      </c>
      <c r="K350" s="2">
        <f t="shared" si="32"/>
        <v>1.3462633487648645</v>
      </c>
      <c r="L350" s="10">
        <f t="shared" si="33"/>
        <v>1474.4669061598133</v>
      </c>
      <c r="M350" s="10">
        <f t="shared" si="34"/>
        <v>1757.8097910504564</v>
      </c>
      <c r="N350" s="2">
        <v>7.5303327138913376</v>
      </c>
      <c r="O350" s="13" t="s">
        <v>1113</v>
      </c>
      <c r="P350" s="1">
        <v>0.7</v>
      </c>
    </row>
    <row r="351" spans="1:16" x14ac:dyDescent="0.2">
      <c r="A351" s="1" t="s">
        <v>1114</v>
      </c>
      <c r="B351" s="13" t="s">
        <v>398</v>
      </c>
      <c r="C351" s="13" t="s">
        <v>4</v>
      </c>
      <c r="D351" s="1" t="s">
        <v>264</v>
      </c>
      <c r="E351" s="1" t="s">
        <v>148</v>
      </c>
      <c r="F351" s="33">
        <v>1008.9</v>
      </c>
      <c r="G351" s="5">
        <v>3.3856406788436894E-4</v>
      </c>
      <c r="H351" s="5">
        <v>0.28218077489208088</v>
      </c>
      <c r="I351" s="5">
        <f t="shared" si="30"/>
        <v>0.2821743372037796</v>
      </c>
      <c r="J351" s="2">
        <f t="shared" si="31"/>
        <v>-21.366943364009572</v>
      </c>
      <c r="K351" s="2">
        <f t="shared" si="32"/>
        <v>1.0005645846344891</v>
      </c>
      <c r="L351" s="10">
        <f t="shared" si="33"/>
        <v>1483.9175275740267</v>
      </c>
      <c r="M351" s="10">
        <f t="shared" si="34"/>
        <v>1779.4106652225105</v>
      </c>
      <c r="N351" s="2">
        <v>7.4251063025607431</v>
      </c>
      <c r="O351" s="13" t="s">
        <v>1113</v>
      </c>
      <c r="P351" s="1">
        <v>0.7</v>
      </c>
    </row>
    <row r="352" spans="1:16" x14ac:dyDescent="0.2">
      <c r="A352" s="1" t="s">
        <v>1114</v>
      </c>
      <c r="B352" s="13" t="s">
        <v>398</v>
      </c>
      <c r="C352" s="13" t="s">
        <v>4</v>
      </c>
      <c r="D352" s="1" t="s">
        <v>265</v>
      </c>
      <c r="E352" s="1" t="s">
        <v>148</v>
      </c>
      <c r="F352" s="33">
        <v>1008.9</v>
      </c>
      <c r="G352" s="5">
        <v>3.5609201595576283E-4</v>
      </c>
      <c r="H352" s="5">
        <v>0.28219239619330028</v>
      </c>
      <c r="I352" s="5">
        <f t="shared" si="30"/>
        <v>0.28218562521662921</v>
      </c>
      <c r="J352" s="2">
        <f t="shared" si="31"/>
        <v>-20.955984465220734</v>
      </c>
      <c r="K352" s="2">
        <f t="shared" si="32"/>
        <v>1.4006414449219129</v>
      </c>
      <c r="L352" s="10">
        <f t="shared" si="33"/>
        <v>1468.6751485541943</v>
      </c>
      <c r="M352" s="10">
        <f t="shared" si="34"/>
        <v>1754.4112004443846</v>
      </c>
      <c r="N352" s="2">
        <v>7.4839533003663048</v>
      </c>
      <c r="O352" s="13" t="s">
        <v>1113</v>
      </c>
      <c r="P352" s="1">
        <v>0.7</v>
      </c>
    </row>
    <row r="353" spans="1:16" x14ac:dyDescent="0.2">
      <c r="A353" s="1" t="s">
        <v>1114</v>
      </c>
      <c r="B353" s="13" t="s">
        <v>398</v>
      </c>
      <c r="C353" s="13" t="s">
        <v>4</v>
      </c>
      <c r="D353" s="1" t="s">
        <v>266</v>
      </c>
      <c r="E353" s="1" t="s">
        <v>148</v>
      </c>
      <c r="F353" s="33">
        <v>1008.9</v>
      </c>
      <c r="G353" s="5">
        <v>2.4012730311855378E-4</v>
      </c>
      <c r="H353" s="5">
        <v>0.28218494888663875</v>
      </c>
      <c r="I353" s="5">
        <f t="shared" si="30"/>
        <v>0.28218038294217879</v>
      </c>
      <c r="J353" s="2">
        <f t="shared" si="31"/>
        <v>-21.219340253594289</v>
      </c>
      <c r="K353" s="2">
        <f t="shared" si="32"/>
        <v>1.2148414524126849</v>
      </c>
      <c r="L353" s="10">
        <f t="shared" si="33"/>
        <v>1474.4427263413741</v>
      </c>
      <c r="M353" s="10">
        <f t="shared" si="34"/>
        <v>1766.0226716497814</v>
      </c>
      <c r="N353" s="2">
        <v>7.660494293783656</v>
      </c>
      <c r="O353" s="13" t="s">
        <v>1113</v>
      </c>
      <c r="P353" s="1">
        <v>0.7</v>
      </c>
    </row>
    <row r="354" spans="1:16" x14ac:dyDescent="0.2">
      <c r="A354" s="1" t="s">
        <v>1114</v>
      </c>
      <c r="B354" s="13" t="s">
        <v>398</v>
      </c>
      <c r="C354" s="13" t="s">
        <v>4</v>
      </c>
      <c r="D354" s="1" t="s">
        <v>267</v>
      </c>
      <c r="E354" s="1" t="s">
        <v>148</v>
      </c>
      <c r="F354" s="33">
        <v>1008.9</v>
      </c>
      <c r="G354" s="5">
        <v>4.7585254044285336E-4</v>
      </c>
      <c r="H354" s="5">
        <v>0.28221233159943743</v>
      </c>
      <c r="I354" s="5">
        <f t="shared" si="30"/>
        <v>0.28220328341440143</v>
      </c>
      <c r="J354" s="2">
        <f t="shared" si="31"/>
        <v>-20.251017577402884</v>
      </c>
      <c r="K354" s="2">
        <f t="shared" si="32"/>
        <v>2.0264944109982252</v>
      </c>
      <c r="L354" s="10">
        <f t="shared" si="33"/>
        <v>1445.851133802757</v>
      </c>
      <c r="M354" s="10">
        <f t="shared" si="34"/>
        <v>1715.2803235785439</v>
      </c>
      <c r="N354" s="2">
        <v>7.875435446785791</v>
      </c>
      <c r="O354" s="13" t="s">
        <v>1113</v>
      </c>
      <c r="P354" s="1">
        <v>0.7</v>
      </c>
    </row>
    <row r="355" spans="1:16" x14ac:dyDescent="0.2">
      <c r="A355" s="1" t="s">
        <v>1114</v>
      </c>
      <c r="B355" s="13" t="s">
        <v>398</v>
      </c>
      <c r="C355" s="13" t="s">
        <v>4</v>
      </c>
      <c r="D355" s="1" t="s">
        <v>126</v>
      </c>
      <c r="E355" s="1" t="s">
        <v>149</v>
      </c>
      <c r="F355" s="10">
        <v>1005</v>
      </c>
      <c r="G355" s="5">
        <v>1.4168665075250201E-4</v>
      </c>
      <c r="H355" s="5">
        <v>0.28222841207492599</v>
      </c>
      <c r="I355" s="5">
        <f t="shared" ref="I355:I396" si="50">H355-(G355*(EXP((F355*1000000)*1.867*10^-11)-1))</f>
        <v>0.28222572846064364</v>
      </c>
      <c r="J355" s="2">
        <f t="shared" ref="J355:J396" si="51">10000*((H355/0.282785)-1)</f>
        <v>-19.682370885090172</v>
      </c>
      <c r="K355" s="2">
        <f t="shared" ref="K355:K396" si="52">((I355/(0.282785-(0.0336*(EXP((F355*1000000)*1.867*10^-11)-1))))-1)*(10^4)</f>
        <v>2.733625167476994</v>
      </c>
      <c r="L355" s="10">
        <f t="shared" ref="L355:L396" si="53">((1/(1.867*10^-11))*(LN(((H355-0.28325)/(G355-0.0384))+1)))/1000000</f>
        <v>1411.4671118999865</v>
      </c>
      <c r="M355" s="10">
        <f t="shared" ref="M355:M396" si="54">((1/(1.867*(10^-11)))*(LN(1+(((0.28325)-((I355)+(0.015)*(EXP((1.867*(10^-11))*(F355*1000000))-1)))/(0.0384-0.015)))))/1000000</f>
        <v>1667.9698011088426</v>
      </c>
      <c r="O355" s="13" t="s">
        <v>1113</v>
      </c>
    </row>
    <row r="356" spans="1:16" x14ac:dyDescent="0.2">
      <c r="A356" s="1" t="s">
        <v>1114</v>
      </c>
      <c r="B356" s="13" t="s">
        <v>398</v>
      </c>
      <c r="C356" s="13" t="s">
        <v>4</v>
      </c>
      <c r="D356" s="1" t="s">
        <v>127</v>
      </c>
      <c r="E356" s="1" t="s">
        <v>149</v>
      </c>
      <c r="F356" s="10">
        <v>1005</v>
      </c>
      <c r="G356" s="5">
        <v>2.9931897736864698E-4</v>
      </c>
      <c r="H356" s="5">
        <v>0.282223290603693</v>
      </c>
      <c r="I356" s="5">
        <f t="shared" si="50"/>
        <v>0.28221762135624884</v>
      </c>
      <c r="J356" s="2">
        <f t="shared" si="51"/>
        <v>-19.86347919115228</v>
      </c>
      <c r="K356" s="2">
        <f t="shared" si="52"/>
        <v>2.4462906066813339</v>
      </c>
      <c r="L356" s="10">
        <f t="shared" si="53"/>
        <v>1424.241423727407</v>
      </c>
      <c r="M356" s="10">
        <f t="shared" si="54"/>
        <v>1685.9547128912602</v>
      </c>
      <c r="O356" s="13" t="s">
        <v>1113</v>
      </c>
    </row>
    <row r="357" spans="1:16" x14ac:dyDescent="0.2">
      <c r="A357" s="1" t="s">
        <v>1114</v>
      </c>
      <c r="B357" s="13" t="s">
        <v>398</v>
      </c>
      <c r="C357" s="13" t="s">
        <v>4</v>
      </c>
      <c r="D357" s="1" t="s">
        <v>128</v>
      </c>
      <c r="E357" s="1" t="s">
        <v>149</v>
      </c>
      <c r="F357" s="10">
        <v>1005</v>
      </c>
      <c r="G357" s="5">
        <v>5.3601757253939704E-4</v>
      </c>
      <c r="H357" s="5">
        <v>0.28222932555191499</v>
      </c>
      <c r="I357" s="5">
        <f t="shared" si="50"/>
        <v>0.28221917311761274</v>
      </c>
      <c r="J357" s="2">
        <f t="shared" si="51"/>
        <v>-19.650068005199195</v>
      </c>
      <c r="K357" s="2">
        <f t="shared" si="52"/>
        <v>2.5012886242525845</v>
      </c>
      <c r="L357" s="10">
        <f t="shared" si="53"/>
        <v>1424.7144894319499</v>
      </c>
      <c r="M357" s="10">
        <f t="shared" si="54"/>
        <v>1682.5127314536401</v>
      </c>
      <c r="O357" s="13" t="s">
        <v>1113</v>
      </c>
    </row>
    <row r="358" spans="1:16" x14ac:dyDescent="0.2">
      <c r="A358" s="1" t="s">
        <v>1114</v>
      </c>
      <c r="B358" s="13" t="s">
        <v>398</v>
      </c>
      <c r="C358" s="13" t="s">
        <v>4</v>
      </c>
      <c r="D358" s="1" t="s">
        <v>129</v>
      </c>
      <c r="E358" s="1" t="s">
        <v>149</v>
      </c>
      <c r="F358" s="10">
        <v>1005</v>
      </c>
      <c r="G358" s="5">
        <v>3.2438525757857002E-4</v>
      </c>
      <c r="H358" s="5">
        <v>0.28222915149529498</v>
      </c>
      <c r="I358" s="5">
        <f t="shared" si="50"/>
        <v>0.2822230074802759</v>
      </c>
      <c r="J358" s="2">
        <f t="shared" si="51"/>
        <v>-19.656223091926162</v>
      </c>
      <c r="K358" s="2">
        <f t="shared" si="52"/>
        <v>2.6371873197805762</v>
      </c>
      <c r="L358" s="10">
        <f t="shared" si="53"/>
        <v>1417.1379028194162</v>
      </c>
      <c r="M358" s="10">
        <f t="shared" si="54"/>
        <v>1674.0067346566091</v>
      </c>
      <c r="O358" s="13" t="s">
        <v>1113</v>
      </c>
    </row>
    <row r="359" spans="1:16" x14ac:dyDescent="0.2">
      <c r="A359" s="1" t="s">
        <v>1114</v>
      </c>
      <c r="B359" s="13" t="s">
        <v>398</v>
      </c>
      <c r="C359" s="13" t="s">
        <v>4</v>
      </c>
      <c r="D359" s="1" t="s">
        <v>130</v>
      </c>
      <c r="E359" s="1" t="s">
        <v>149</v>
      </c>
      <c r="F359" s="10">
        <v>1005</v>
      </c>
      <c r="G359" s="5">
        <v>3.7516290319469098E-4</v>
      </c>
      <c r="H359" s="5">
        <v>0.28222954075353301</v>
      </c>
      <c r="I359" s="5">
        <f t="shared" si="50"/>
        <v>0.28222243498513577</v>
      </c>
      <c r="J359" s="2">
        <f t="shared" si="51"/>
        <v>-19.642457926233313</v>
      </c>
      <c r="K359" s="2">
        <f t="shared" si="52"/>
        <v>2.6168967657613784</v>
      </c>
      <c r="L359" s="10">
        <f t="shared" si="53"/>
        <v>1418.4714968043043</v>
      </c>
      <c r="M359" s="10">
        <f t="shared" si="54"/>
        <v>1675.2768207707736</v>
      </c>
      <c r="O359" s="13" t="s">
        <v>1113</v>
      </c>
    </row>
    <row r="360" spans="1:16" x14ac:dyDescent="0.2">
      <c r="A360" s="1" t="s">
        <v>1114</v>
      </c>
      <c r="B360" s="13" t="s">
        <v>398</v>
      </c>
      <c r="C360" s="13" t="s">
        <v>4</v>
      </c>
      <c r="D360" s="1" t="s">
        <v>131</v>
      </c>
      <c r="E360" s="1" t="s">
        <v>149</v>
      </c>
      <c r="F360" s="10">
        <v>1005</v>
      </c>
      <c r="G360" s="5">
        <v>4.7308899504809701E-4</v>
      </c>
      <c r="H360" s="5">
        <v>0.28220329504921798</v>
      </c>
      <c r="I360" s="5">
        <f t="shared" si="50"/>
        <v>0.28219433451287101</v>
      </c>
      <c r="J360" s="2">
        <f t="shared" si="51"/>
        <v>-20.570573077851595</v>
      </c>
      <c r="K360" s="2">
        <f t="shared" si="52"/>
        <v>1.6209509307074654</v>
      </c>
      <c r="L360" s="10">
        <f t="shared" si="53"/>
        <v>1458.1676601011645</v>
      </c>
      <c r="M360" s="10">
        <f t="shared" si="54"/>
        <v>1737.5810057179833</v>
      </c>
      <c r="O360" s="13" t="s">
        <v>1113</v>
      </c>
    </row>
    <row r="361" spans="1:16" x14ac:dyDescent="0.2">
      <c r="A361" s="1" t="s">
        <v>1114</v>
      </c>
      <c r="B361" s="13" t="s">
        <v>398</v>
      </c>
      <c r="C361" s="13" t="s">
        <v>4</v>
      </c>
      <c r="D361" s="1" t="s">
        <v>132</v>
      </c>
      <c r="E361" s="1" t="s">
        <v>149</v>
      </c>
      <c r="F361" s="10">
        <v>1005</v>
      </c>
      <c r="G361" s="5">
        <v>6.0346320217535398E-4</v>
      </c>
      <c r="H361" s="5">
        <v>0.28218956742089302</v>
      </c>
      <c r="I361" s="5">
        <f t="shared" si="50"/>
        <v>0.28217813753346438</v>
      </c>
      <c r="J361" s="2">
        <f t="shared" si="51"/>
        <v>-21.056017083896926</v>
      </c>
      <c r="K361" s="2">
        <f t="shared" si="52"/>
        <v>1.0468924583606487</v>
      </c>
      <c r="L361" s="10">
        <f t="shared" si="53"/>
        <v>1482.0553477970489</v>
      </c>
      <c r="M361" s="10">
        <f t="shared" si="54"/>
        <v>1773.4599452777618</v>
      </c>
      <c r="O361" s="13" t="s">
        <v>1113</v>
      </c>
    </row>
    <row r="362" spans="1:16" x14ac:dyDescent="0.2">
      <c r="A362" s="1" t="s">
        <v>1114</v>
      </c>
      <c r="B362" s="13" t="s">
        <v>398</v>
      </c>
      <c r="C362" s="13" t="s">
        <v>4</v>
      </c>
      <c r="D362" s="1" t="s">
        <v>133</v>
      </c>
      <c r="E362" s="1" t="s">
        <v>149</v>
      </c>
      <c r="F362" s="10">
        <v>1005</v>
      </c>
      <c r="G362" s="5">
        <v>1.02636214315957E-4</v>
      </c>
      <c r="H362" s="5">
        <v>0.28220109194752702</v>
      </c>
      <c r="I362" s="5">
        <f t="shared" si="50"/>
        <v>0.28219914796756018</v>
      </c>
      <c r="J362" s="2">
        <f t="shared" si="51"/>
        <v>-20.648480381667554</v>
      </c>
      <c r="K362" s="2">
        <f t="shared" si="52"/>
        <v>1.7915509158150655</v>
      </c>
      <c r="L362" s="10">
        <f t="shared" si="53"/>
        <v>1447.2503260962858</v>
      </c>
      <c r="M362" s="10">
        <f t="shared" si="54"/>
        <v>1726.9137877699457</v>
      </c>
      <c r="O362" s="13" t="s">
        <v>1113</v>
      </c>
    </row>
    <row r="363" spans="1:16" x14ac:dyDescent="0.2">
      <c r="A363" s="1" t="s">
        <v>1114</v>
      </c>
      <c r="B363" s="13" t="s">
        <v>398</v>
      </c>
      <c r="C363" s="13" t="s">
        <v>4</v>
      </c>
      <c r="D363" s="1" t="s">
        <v>134</v>
      </c>
      <c r="E363" s="1" t="s">
        <v>149</v>
      </c>
      <c r="F363" s="10">
        <v>1005</v>
      </c>
      <c r="G363" s="5">
        <v>4.9664732523588295E-4</v>
      </c>
      <c r="H363" s="5">
        <v>0.282232083721979</v>
      </c>
      <c r="I363" s="5">
        <f t="shared" si="50"/>
        <v>0.28222267697936615</v>
      </c>
      <c r="J363" s="2">
        <f t="shared" si="51"/>
        <v>-19.552532065739705</v>
      </c>
      <c r="K363" s="2">
        <f t="shared" si="52"/>
        <v>2.6254736018938019</v>
      </c>
      <c r="L363" s="10">
        <f t="shared" si="53"/>
        <v>1419.4585787878923</v>
      </c>
      <c r="M363" s="10">
        <f t="shared" si="54"/>
        <v>1674.739957858842</v>
      </c>
      <c r="O363" s="13" t="s">
        <v>1113</v>
      </c>
    </row>
    <row r="364" spans="1:16" x14ac:dyDescent="0.2">
      <c r="A364" s="1" t="s">
        <v>1114</v>
      </c>
      <c r="B364" s="13" t="s">
        <v>398</v>
      </c>
      <c r="C364" s="13" t="s">
        <v>4</v>
      </c>
      <c r="D364" s="12" t="s">
        <v>274</v>
      </c>
      <c r="E364" s="1" t="s">
        <v>148</v>
      </c>
      <c r="F364" s="10">
        <v>1001</v>
      </c>
      <c r="G364" s="6">
        <v>4.6408520085246399E-4</v>
      </c>
      <c r="H364" s="6">
        <v>0.28220855840860398</v>
      </c>
      <c r="I364" s="5">
        <f t="shared" si="50"/>
        <v>0.28219980372151271</v>
      </c>
      <c r="J364" s="2">
        <f t="shared" si="51"/>
        <v>-20.384447244232717</v>
      </c>
      <c r="K364" s="2">
        <f t="shared" si="52"/>
        <v>1.7241621080543723</v>
      </c>
      <c r="L364" s="10">
        <f t="shared" si="53"/>
        <v>1450.5939331631046</v>
      </c>
      <c r="M364" s="10">
        <f t="shared" si="54"/>
        <v>1727.9900800663659</v>
      </c>
      <c r="O364" s="13" t="s">
        <v>1113</v>
      </c>
    </row>
    <row r="365" spans="1:16" x14ac:dyDescent="0.2">
      <c r="A365" s="1" t="s">
        <v>1114</v>
      </c>
      <c r="B365" s="13" t="s">
        <v>398</v>
      </c>
      <c r="C365" s="13" t="s">
        <v>4</v>
      </c>
      <c r="D365" s="12" t="s">
        <v>275</v>
      </c>
      <c r="E365" s="1" t="s">
        <v>148</v>
      </c>
      <c r="F365" s="10">
        <v>1001</v>
      </c>
      <c r="G365" s="6">
        <v>1.90558976474185E-4</v>
      </c>
      <c r="H365" s="6">
        <v>0.28223012725444402</v>
      </c>
      <c r="I365" s="5">
        <f t="shared" si="50"/>
        <v>0.2822265324744157</v>
      </c>
      <c r="J365" s="2">
        <f t="shared" si="51"/>
        <v>-19.621717755750055</v>
      </c>
      <c r="K365" s="2">
        <f t="shared" si="52"/>
        <v>2.6714824470741583</v>
      </c>
      <c r="L365" s="10">
        <f t="shared" si="53"/>
        <v>1410.907084917478</v>
      </c>
      <c r="M365" s="10">
        <f t="shared" si="54"/>
        <v>1668.7183272493219</v>
      </c>
      <c r="O365" s="13" t="s">
        <v>1113</v>
      </c>
    </row>
    <row r="366" spans="1:16" x14ac:dyDescent="0.2">
      <c r="A366" s="1" t="s">
        <v>1114</v>
      </c>
      <c r="B366" s="13" t="s">
        <v>398</v>
      </c>
      <c r="C366" s="13" t="s">
        <v>4</v>
      </c>
      <c r="D366" s="12" t="s">
        <v>276</v>
      </c>
      <c r="E366" s="1" t="s">
        <v>148</v>
      </c>
      <c r="F366" s="10">
        <v>1001</v>
      </c>
      <c r="G366" s="6">
        <v>3.6840594059982399E-5</v>
      </c>
      <c r="H366" s="6">
        <v>0.28222204948592799</v>
      </c>
      <c r="I366" s="5">
        <f t="shared" si="50"/>
        <v>0.28222135451036606</v>
      </c>
      <c r="J366" s="2">
        <f t="shared" si="51"/>
        <v>-19.907368285871918</v>
      </c>
      <c r="K366" s="2">
        <f t="shared" si="52"/>
        <v>2.4879650687381627</v>
      </c>
      <c r="L366" s="10">
        <f t="shared" si="53"/>
        <v>1416.3120344105553</v>
      </c>
      <c r="M366" s="10">
        <f t="shared" si="54"/>
        <v>1680.2057300860722</v>
      </c>
      <c r="O366" s="13" t="s">
        <v>1113</v>
      </c>
    </row>
    <row r="367" spans="1:16" x14ac:dyDescent="0.2">
      <c r="A367" s="1" t="s">
        <v>1114</v>
      </c>
      <c r="B367" s="13" t="s">
        <v>398</v>
      </c>
      <c r="C367" s="13" t="s">
        <v>4</v>
      </c>
      <c r="D367" s="12" t="s">
        <v>277</v>
      </c>
      <c r="E367" s="1" t="s">
        <v>148</v>
      </c>
      <c r="F367" s="10">
        <v>1001</v>
      </c>
      <c r="G367" s="6">
        <v>7.87411012620019E-5</v>
      </c>
      <c r="H367" s="6">
        <v>0.28224827638456701</v>
      </c>
      <c r="I367" s="5">
        <f t="shared" si="50"/>
        <v>0.28224679098123695</v>
      </c>
      <c r="J367" s="2">
        <f t="shared" si="51"/>
        <v>-18.979918150997534</v>
      </c>
      <c r="K367" s="2">
        <f t="shared" si="52"/>
        <v>3.3894843538440078</v>
      </c>
      <c r="L367" s="10">
        <f t="shared" si="53"/>
        <v>1382.1285441828231</v>
      </c>
      <c r="M367" s="10">
        <f t="shared" si="54"/>
        <v>1623.7507886151334</v>
      </c>
      <c r="O367" s="13" t="s">
        <v>1113</v>
      </c>
    </row>
    <row r="368" spans="1:16" x14ac:dyDescent="0.2">
      <c r="A368" s="1" t="s">
        <v>1114</v>
      </c>
      <c r="B368" s="13" t="s">
        <v>398</v>
      </c>
      <c r="C368" s="13" t="s">
        <v>4</v>
      </c>
      <c r="D368" s="12" t="s">
        <v>278</v>
      </c>
      <c r="E368" s="1" t="s">
        <v>148</v>
      </c>
      <c r="F368" s="10">
        <v>1001</v>
      </c>
      <c r="G368" s="6">
        <v>1.2336820485414201E-4</v>
      </c>
      <c r="H368" s="6">
        <v>0.28224822663517202</v>
      </c>
      <c r="I368" s="5">
        <f t="shared" si="50"/>
        <v>0.28224589936847932</v>
      </c>
      <c r="J368" s="2">
        <f t="shared" si="51"/>
        <v>-18.981677416693987</v>
      </c>
      <c r="K368" s="2">
        <f t="shared" si="52"/>
        <v>3.3578838185377435</v>
      </c>
      <c r="L368" s="10">
        <f t="shared" si="53"/>
        <v>1383.7871851823888</v>
      </c>
      <c r="M368" s="10">
        <f t="shared" si="54"/>
        <v>1625.7306840261135</v>
      </c>
      <c r="O368" s="13" t="s">
        <v>1113</v>
      </c>
    </row>
    <row r="369" spans="1:15" x14ac:dyDescent="0.2">
      <c r="A369" s="1" t="s">
        <v>1114</v>
      </c>
      <c r="B369" s="13" t="s">
        <v>398</v>
      </c>
      <c r="C369" s="13" t="s">
        <v>4</v>
      </c>
      <c r="D369" s="12" t="s">
        <v>279</v>
      </c>
      <c r="E369" s="1" t="s">
        <v>148</v>
      </c>
      <c r="F369" s="10">
        <v>1001</v>
      </c>
      <c r="G369" s="6">
        <v>6.9408261671095501E-5</v>
      </c>
      <c r="H369" s="6">
        <v>0.28222481945789202</v>
      </c>
      <c r="I369" s="5">
        <f t="shared" si="50"/>
        <v>0.2822235101129455</v>
      </c>
      <c r="J369" s="2">
        <f t="shared" si="51"/>
        <v>-19.809415001078577</v>
      </c>
      <c r="K369" s="2">
        <f t="shared" si="52"/>
        <v>2.5643639255701345</v>
      </c>
      <c r="L369" s="10">
        <f t="shared" si="53"/>
        <v>1413.7299182088138</v>
      </c>
      <c r="M369" s="10">
        <f t="shared" si="54"/>
        <v>1675.4237877956475</v>
      </c>
      <c r="O369" s="13" t="s">
        <v>1113</v>
      </c>
    </row>
    <row r="370" spans="1:15" x14ac:dyDescent="0.2">
      <c r="A370" s="1" t="s">
        <v>1114</v>
      </c>
      <c r="B370" s="13" t="s">
        <v>398</v>
      </c>
      <c r="C370" s="13" t="s">
        <v>4</v>
      </c>
      <c r="D370" s="12" t="s">
        <v>280</v>
      </c>
      <c r="E370" s="1" t="s">
        <v>148</v>
      </c>
      <c r="F370" s="10">
        <v>1001</v>
      </c>
      <c r="G370" s="6">
        <v>9.1193782298385298E-5</v>
      </c>
      <c r="H370" s="6">
        <v>0.28226692921806601</v>
      </c>
      <c r="I370" s="5">
        <f t="shared" si="50"/>
        <v>0.28226520890242734</v>
      </c>
      <c r="J370" s="2">
        <f t="shared" si="51"/>
        <v>-18.320306308113878</v>
      </c>
      <c r="K370" s="2">
        <f t="shared" si="52"/>
        <v>4.0422522330429977</v>
      </c>
      <c r="L370" s="10">
        <f t="shared" si="53"/>
        <v>1357.1509522085232</v>
      </c>
      <c r="M370" s="10">
        <f t="shared" si="54"/>
        <v>1582.8359845324374</v>
      </c>
      <c r="O370" s="13" t="s">
        <v>1113</v>
      </c>
    </row>
    <row r="371" spans="1:15" x14ac:dyDescent="0.2">
      <c r="A371" s="1" t="s">
        <v>1114</v>
      </c>
      <c r="B371" s="13" t="s">
        <v>398</v>
      </c>
      <c r="C371" s="13" t="s">
        <v>4</v>
      </c>
      <c r="D371" s="12" t="s">
        <v>281</v>
      </c>
      <c r="E371" s="1" t="s">
        <v>148</v>
      </c>
      <c r="F371" s="10">
        <v>1001</v>
      </c>
      <c r="G371" s="6">
        <v>8.59206155999549E-5</v>
      </c>
      <c r="H371" s="6">
        <v>0.28221130014345902</v>
      </c>
      <c r="I371" s="5">
        <f t="shared" si="50"/>
        <v>0.28220967930292612</v>
      </c>
      <c r="J371" s="2">
        <f t="shared" si="51"/>
        <v>-20.287492495747461</v>
      </c>
      <c r="K371" s="2">
        <f t="shared" si="52"/>
        <v>2.0741724196660094</v>
      </c>
      <c r="L371" s="10">
        <f t="shared" si="53"/>
        <v>1432.735111234336</v>
      </c>
      <c r="M371" s="10">
        <f t="shared" si="54"/>
        <v>1706.098342993075</v>
      </c>
      <c r="O371" s="13" t="s">
        <v>1113</v>
      </c>
    </row>
    <row r="372" spans="1:15" x14ac:dyDescent="0.2">
      <c r="A372" s="1" t="s">
        <v>1114</v>
      </c>
      <c r="B372" s="13" t="s">
        <v>398</v>
      </c>
      <c r="C372" s="13" t="s">
        <v>4</v>
      </c>
      <c r="D372" s="12" t="s">
        <v>282</v>
      </c>
      <c r="E372" s="1" t="s">
        <v>148</v>
      </c>
      <c r="F372" s="10">
        <v>1001</v>
      </c>
      <c r="G372" s="6">
        <v>2.9757387702829198E-4</v>
      </c>
      <c r="H372" s="6">
        <v>0.28219570167966201</v>
      </c>
      <c r="I372" s="5">
        <f t="shared" si="50"/>
        <v>0.28219008812815222</v>
      </c>
      <c r="J372" s="2">
        <f t="shared" si="51"/>
        <v>-20.839094023303861</v>
      </c>
      <c r="K372" s="2">
        <f t="shared" si="52"/>
        <v>1.3798220922867088</v>
      </c>
      <c r="L372" s="10">
        <f t="shared" si="53"/>
        <v>1461.9288065377768</v>
      </c>
      <c r="M372" s="10">
        <f t="shared" si="54"/>
        <v>1749.5184351654725</v>
      </c>
      <c r="O372" s="13" t="s">
        <v>1113</v>
      </c>
    </row>
    <row r="373" spans="1:15" x14ac:dyDescent="0.2">
      <c r="A373" s="1" t="s">
        <v>1114</v>
      </c>
      <c r="B373" s="13" t="s">
        <v>398</v>
      </c>
      <c r="C373" s="13" t="s">
        <v>4</v>
      </c>
      <c r="D373" s="12" t="s">
        <v>283</v>
      </c>
      <c r="E373" s="1" t="s">
        <v>148</v>
      </c>
      <c r="F373" s="10">
        <v>1001</v>
      </c>
      <c r="G373" s="6">
        <v>3.2458040598890801E-4</v>
      </c>
      <c r="H373" s="6">
        <v>0.28221931732815603</v>
      </c>
      <c r="I373" s="5">
        <f t="shared" si="50"/>
        <v>0.28221319431478442</v>
      </c>
      <c r="J373" s="2">
        <f t="shared" si="51"/>
        <v>-20.003984364234118</v>
      </c>
      <c r="K373" s="2">
        <f t="shared" si="52"/>
        <v>2.1987514539856257</v>
      </c>
      <c r="L373" s="10">
        <f t="shared" si="53"/>
        <v>1430.6161797863208</v>
      </c>
      <c r="M373" s="10">
        <f t="shared" si="54"/>
        <v>1698.3042658960296</v>
      </c>
      <c r="O373" s="13" t="s">
        <v>1113</v>
      </c>
    </row>
    <row r="374" spans="1:15" x14ac:dyDescent="0.2">
      <c r="A374" s="1" t="s">
        <v>1114</v>
      </c>
      <c r="B374" s="13" t="s">
        <v>398</v>
      </c>
      <c r="C374" s="13" t="s">
        <v>4</v>
      </c>
      <c r="D374" s="12" t="s">
        <v>284</v>
      </c>
      <c r="E374" s="1" t="s">
        <v>148</v>
      </c>
      <c r="F374" s="10">
        <v>1001</v>
      </c>
      <c r="G374" s="6">
        <v>1.4827729365291201E-4</v>
      </c>
      <c r="H374" s="6">
        <v>0.28218293269098499</v>
      </c>
      <c r="I374" s="5">
        <f t="shared" si="50"/>
        <v>0.28218013552937266</v>
      </c>
      <c r="J374" s="2">
        <f t="shared" si="51"/>
        <v>-21.290638082466231</v>
      </c>
      <c r="K374" s="2">
        <f t="shared" si="52"/>
        <v>1.0270821315327971</v>
      </c>
      <c r="L374" s="10">
        <f t="shared" si="53"/>
        <v>1473.6970926585871</v>
      </c>
      <c r="M374" s="10">
        <f t="shared" si="54"/>
        <v>1771.5629916029616</v>
      </c>
      <c r="O374" s="13" t="s">
        <v>1113</v>
      </c>
    </row>
    <row r="375" spans="1:15" x14ac:dyDescent="0.2">
      <c r="A375" s="1" t="s">
        <v>1114</v>
      </c>
      <c r="B375" s="13" t="s">
        <v>398</v>
      </c>
      <c r="C375" s="13" t="s">
        <v>4</v>
      </c>
      <c r="D375" s="12" t="s">
        <v>285</v>
      </c>
      <c r="E375" s="1" t="s">
        <v>148</v>
      </c>
      <c r="F375" s="10">
        <v>1006</v>
      </c>
      <c r="G375" s="6">
        <v>2.3003364515706101E-4</v>
      </c>
      <c r="H375" s="6">
        <v>0.28222124230920598</v>
      </c>
      <c r="I375" s="5">
        <f t="shared" si="50"/>
        <v>0.28221688098363917</v>
      </c>
      <c r="J375" s="2">
        <f t="shared" si="51"/>
        <v>-19.935912116768595</v>
      </c>
      <c r="K375" s="2">
        <f t="shared" si="52"/>
        <v>2.4427103333923839</v>
      </c>
      <c r="L375" s="10">
        <f t="shared" si="53"/>
        <v>1424.4890792300687</v>
      </c>
      <c r="M375" s="10">
        <f t="shared" si="54"/>
        <v>1686.9639469296192</v>
      </c>
      <c r="O375" s="13" t="s">
        <v>1113</v>
      </c>
    </row>
    <row r="376" spans="1:15" x14ac:dyDescent="0.2">
      <c r="A376" s="1" t="s">
        <v>1114</v>
      </c>
      <c r="B376" s="13" t="s">
        <v>398</v>
      </c>
      <c r="C376" s="13" t="s">
        <v>4</v>
      </c>
      <c r="D376" s="12" t="s">
        <v>286</v>
      </c>
      <c r="E376" s="1" t="s">
        <v>148</v>
      </c>
      <c r="F376" s="10">
        <v>1006</v>
      </c>
      <c r="G376" s="6">
        <v>2.4080379441240599E-4</v>
      </c>
      <c r="H376" s="6">
        <v>0.28223814562622701</v>
      </c>
      <c r="I376" s="5">
        <f t="shared" si="50"/>
        <v>0.28223358010389032</v>
      </c>
      <c r="J376" s="2">
        <f t="shared" si="51"/>
        <v>-19.338167645843729</v>
      </c>
      <c r="K376" s="2">
        <f t="shared" si="52"/>
        <v>3.0345671813702957</v>
      </c>
      <c r="L376" s="10">
        <f t="shared" si="53"/>
        <v>1401.7774919592807</v>
      </c>
      <c r="M376" s="10">
        <f t="shared" si="54"/>
        <v>1649.9124936417313</v>
      </c>
      <c r="O376" s="13" t="s">
        <v>1113</v>
      </c>
    </row>
    <row r="377" spans="1:15" x14ac:dyDescent="0.2">
      <c r="A377" s="1" t="s">
        <v>1114</v>
      </c>
      <c r="B377" s="13" t="s">
        <v>398</v>
      </c>
      <c r="C377" s="13" t="s">
        <v>4</v>
      </c>
      <c r="D377" s="12" t="s">
        <v>287</v>
      </c>
      <c r="E377" s="1" t="s">
        <v>148</v>
      </c>
      <c r="F377" s="10">
        <v>1006</v>
      </c>
      <c r="G377" s="6">
        <v>1.65054532526385E-4</v>
      </c>
      <c r="H377" s="6">
        <v>0.28220538325966699</v>
      </c>
      <c r="I377" s="5">
        <f t="shared" si="50"/>
        <v>0.28220225390634074</v>
      </c>
      <c r="J377" s="2">
        <f t="shared" si="51"/>
        <v>-20.496728621851588</v>
      </c>
      <c r="K377" s="2">
        <f t="shared" si="52"/>
        <v>1.9242916541561961</v>
      </c>
      <c r="L377" s="10">
        <f t="shared" si="53"/>
        <v>1443.7299278426051</v>
      </c>
      <c r="M377" s="10">
        <f t="shared" si="54"/>
        <v>1719.3969761881756</v>
      </c>
      <c r="O377" s="13" t="s">
        <v>1113</v>
      </c>
    </row>
    <row r="378" spans="1:15" x14ac:dyDescent="0.2">
      <c r="A378" s="1" t="s">
        <v>1114</v>
      </c>
      <c r="B378" s="13" t="s">
        <v>398</v>
      </c>
      <c r="C378" s="13" t="s">
        <v>4</v>
      </c>
      <c r="D378" s="12" t="s">
        <v>288</v>
      </c>
      <c r="E378" s="1" t="s">
        <v>148</v>
      </c>
      <c r="F378" s="10">
        <v>1006</v>
      </c>
      <c r="G378" s="6">
        <v>2.5285345214682501E-4</v>
      </c>
      <c r="H378" s="6">
        <v>0.28223159413451199</v>
      </c>
      <c r="I378" s="5">
        <f t="shared" si="50"/>
        <v>0.28222680015654955</v>
      </c>
      <c r="J378" s="2">
        <f t="shared" si="51"/>
        <v>-19.569845129268071</v>
      </c>
      <c r="K378" s="2">
        <f t="shared" si="52"/>
        <v>2.7942695966931552</v>
      </c>
      <c r="L378" s="10">
        <f t="shared" si="53"/>
        <v>1411.1749414777742</v>
      </c>
      <c r="M378" s="10">
        <f t="shared" si="54"/>
        <v>1664.9587062892815</v>
      </c>
      <c r="O378" s="13" t="s">
        <v>1113</v>
      </c>
    </row>
    <row r="379" spans="1:15" x14ac:dyDescent="0.2">
      <c r="A379" s="1" t="s">
        <v>1114</v>
      </c>
      <c r="B379" s="13" t="s">
        <v>398</v>
      </c>
      <c r="C379" s="13" t="s">
        <v>4</v>
      </c>
      <c r="D379" s="12" t="s">
        <v>289</v>
      </c>
      <c r="E379" s="1" t="s">
        <v>148</v>
      </c>
      <c r="F379" s="10">
        <v>1006</v>
      </c>
      <c r="G379" s="6">
        <v>1.44858281691791E-4</v>
      </c>
      <c r="H379" s="6">
        <v>0.28221807658689102</v>
      </c>
      <c r="I379" s="5">
        <f t="shared" si="50"/>
        <v>0.28221533014461703</v>
      </c>
      <c r="J379" s="2">
        <f t="shared" si="51"/>
        <v>-20.047860144950526</v>
      </c>
      <c r="K379" s="2">
        <f t="shared" si="52"/>
        <v>2.3877448812270607</v>
      </c>
      <c r="L379" s="10">
        <f t="shared" si="53"/>
        <v>1425.6753046032843</v>
      </c>
      <c r="M379" s="10">
        <f t="shared" si="54"/>
        <v>1690.4035967230382</v>
      </c>
      <c r="O379" s="13" t="s">
        <v>1113</v>
      </c>
    </row>
    <row r="380" spans="1:15" x14ac:dyDescent="0.2">
      <c r="A380" s="1" t="s">
        <v>1114</v>
      </c>
      <c r="B380" s="13" t="s">
        <v>398</v>
      </c>
      <c r="C380" s="13" t="s">
        <v>4</v>
      </c>
      <c r="D380" s="12" t="s">
        <v>290</v>
      </c>
      <c r="E380" s="1" t="s">
        <v>148</v>
      </c>
      <c r="F380" s="10">
        <v>1006</v>
      </c>
      <c r="G380" s="6">
        <v>1.6184417529840499E-4</v>
      </c>
      <c r="H380" s="6">
        <v>0.28222721603656298</v>
      </c>
      <c r="I380" s="5">
        <f t="shared" si="50"/>
        <v>0.28222414755004188</v>
      </c>
      <c r="J380" s="2">
        <f t="shared" si="51"/>
        <v>-19.72466585699495</v>
      </c>
      <c r="K380" s="2">
        <f t="shared" si="52"/>
        <v>2.7002548640031598</v>
      </c>
      <c r="L380" s="10">
        <f t="shared" si="53"/>
        <v>1413.8331778861404</v>
      </c>
      <c r="M380" s="10">
        <f t="shared" si="54"/>
        <v>1670.8442805836</v>
      </c>
      <c r="O380" s="13" t="s">
        <v>1113</v>
      </c>
    </row>
    <row r="381" spans="1:15" x14ac:dyDescent="0.2">
      <c r="A381" s="1" t="s">
        <v>1114</v>
      </c>
      <c r="B381" s="13" t="s">
        <v>398</v>
      </c>
      <c r="C381" s="13" t="s">
        <v>4</v>
      </c>
      <c r="D381" s="12" t="s">
        <v>291</v>
      </c>
      <c r="E381" s="1" t="s">
        <v>148</v>
      </c>
      <c r="F381" s="10">
        <v>1006</v>
      </c>
      <c r="G381" s="6">
        <v>2.66337547694704E-4</v>
      </c>
      <c r="H381" s="6">
        <v>0.282223601636232</v>
      </c>
      <c r="I381" s="5">
        <f t="shared" si="50"/>
        <v>0.28221855200640344</v>
      </c>
      <c r="J381" s="2">
        <f t="shared" si="51"/>
        <v>-19.852480286012273</v>
      </c>
      <c r="K381" s="2">
        <f t="shared" si="52"/>
        <v>2.5019353854482951</v>
      </c>
      <c r="L381" s="10">
        <f t="shared" si="53"/>
        <v>1422.6004120856592</v>
      </c>
      <c r="M381" s="10">
        <f t="shared" si="54"/>
        <v>1683.2574909652051</v>
      </c>
      <c r="O381" s="13" t="s">
        <v>1113</v>
      </c>
    </row>
    <row r="382" spans="1:15" x14ac:dyDescent="0.2">
      <c r="A382" s="1" t="s">
        <v>1114</v>
      </c>
      <c r="B382" s="13" t="s">
        <v>398</v>
      </c>
      <c r="C382" s="13" t="s">
        <v>4</v>
      </c>
      <c r="D382" s="12" t="s">
        <v>292</v>
      </c>
      <c r="E382" s="1" t="s">
        <v>148</v>
      </c>
      <c r="F382" s="10">
        <v>1006</v>
      </c>
      <c r="G382" s="6">
        <v>2.1057966743716699E-4</v>
      </c>
      <c r="H382" s="6">
        <v>0.282204665712259</v>
      </c>
      <c r="I382" s="5">
        <f t="shared" si="50"/>
        <v>0.28220067322460873</v>
      </c>
      <c r="J382" s="2">
        <f t="shared" si="51"/>
        <v>-20.522102931237463</v>
      </c>
      <c r="K382" s="2">
        <f t="shared" si="52"/>
        <v>1.868268504823245</v>
      </c>
      <c r="L382" s="10">
        <f t="shared" si="53"/>
        <v>1446.4075441465279</v>
      </c>
      <c r="M382" s="10">
        <f t="shared" si="54"/>
        <v>1722.9006906484328</v>
      </c>
      <c r="O382" s="13" t="s">
        <v>1113</v>
      </c>
    </row>
    <row r="383" spans="1:15" x14ac:dyDescent="0.2">
      <c r="A383" s="1" t="s">
        <v>1114</v>
      </c>
      <c r="B383" s="13" t="s">
        <v>398</v>
      </c>
      <c r="C383" s="13" t="s">
        <v>4</v>
      </c>
      <c r="D383" s="12" t="s">
        <v>293</v>
      </c>
      <c r="E383" s="1" t="s">
        <v>148</v>
      </c>
      <c r="F383" s="10">
        <v>1006</v>
      </c>
      <c r="G383" s="6">
        <v>3.02136666411197E-4</v>
      </c>
      <c r="H383" s="6">
        <v>0.28224221767427998</v>
      </c>
      <c r="I383" s="5">
        <f t="shared" si="50"/>
        <v>0.28223648931064438</v>
      </c>
      <c r="J383" s="2">
        <f t="shared" si="51"/>
        <v>-19.19416962427367</v>
      </c>
      <c r="K383" s="2">
        <f t="shared" si="52"/>
        <v>3.1376764418378222</v>
      </c>
      <c r="L383" s="10">
        <f t="shared" si="53"/>
        <v>1398.4277854766633</v>
      </c>
      <c r="M383" s="10">
        <f t="shared" si="54"/>
        <v>1643.4550200034753</v>
      </c>
      <c r="O383" s="13" t="s">
        <v>1113</v>
      </c>
    </row>
    <row r="384" spans="1:15" x14ac:dyDescent="0.2">
      <c r="A384" s="1" t="s">
        <v>1114</v>
      </c>
      <c r="B384" s="13" t="s">
        <v>398</v>
      </c>
      <c r="C384" s="13" t="s">
        <v>4</v>
      </c>
      <c r="D384" s="12" t="s">
        <v>294</v>
      </c>
      <c r="E384" s="1" t="s">
        <v>148</v>
      </c>
      <c r="F384" s="10">
        <v>1006</v>
      </c>
      <c r="G384" s="6">
        <v>2.2650138581355601E-4</v>
      </c>
      <c r="H384" s="6">
        <v>0.282183466838477</v>
      </c>
      <c r="I384" s="5">
        <f t="shared" si="50"/>
        <v>0.28217917248282226</v>
      </c>
      <c r="J384" s="2">
        <f t="shared" si="51"/>
        <v>-21.271749262620212</v>
      </c>
      <c r="K384" s="2">
        <f t="shared" si="52"/>
        <v>1.1062306805831312</v>
      </c>
      <c r="L384" s="10">
        <f t="shared" si="53"/>
        <v>1475.9466082762342</v>
      </c>
      <c r="M384" s="10">
        <f t="shared" si="54"/>
        <v>1770.5361519603434</v>
      </c>
      <c r="O384" s="13" t="s">
        <v>1113</v>
      </c>
    </row>
    <row r="385" spans="1:15" x14ac:dyDescent="0.2">
      <c r="A385" s="1" t="s">
        <v>1114</v>
      </c>
      <c r="B385" s="13" t="s">
        <v>398</v>
      </c>
      <c r="C385" s="13" t="s">
        <v>4</v>
      </c>
      <c r="D385" s="12" t="s">
        <v>295</v>
      </c>
      <c r="E385" s="1" t="s">
        <v>148</v>
      </c>
      <c r="F385" s="10">
        <v>1006</v>
      </c>
      <c r="G385" s="6">
        <v>1.1258845590975601E-4</v>
      </c>
      <c r="H385" s="6">
        <v>0.28218042957707701</v>
      </c>
      <c r="I385" s="5">
        <f t="shared" si="50"/>
        <v>0.28217829495493968</v>
      </c>
      <c r="J385" s="2">
        <f t="shared" si="51"/>
        <v>-21.379154584684201</v>
      </c>
      <c r="K385" s="2">
        <f t="shared" si="52"/>
        <v>1.0751289890698068</v>
      </c>
      <c r="L385" s="10">
        <f t="shared" si="53"/>
        <v>1475.7487803103875</v>
      </c>
      <c r="M385" s="10">
        <f t="shared" si="54"/>
        <v>1772.4794386302356</v>
      </c>
      <c r="O385" s="13" t="s">
        <v>1113</v>
      </c>
    </row>
    <row r="386" spans="1:15" x14ac:dyDescent="0.2">
      <c r="A386" s="1" t="s">
        <v>1114</v>
      </c>
      <c r="B386" s="13" t="s">
        <v>398</v>
      </c>
      <c r="C386" s="13" t="s">
        <v>4</v>
      </c>
      <c r="D386" s="12" t="s">
        <v>296</v>
      </c>
      <c r="E386" s="1" t="s">
        <v>148</v>
      </c>
      <c r="F386" s="10">
        <v>1006</v>
      </c>
      <c r="G386" s="6">
        <v>1.30069472743644E-4</v>
      </c>
      <c r="H386" s="6">
        <v>0.28219742322609298</v>
      </c>
      <c r="I386" s="5">
        <f t="shared" si="50"/>
        <v>0.282194957172414</v>
      </c>
      <c r="J386" s="2">
        <f t="shared" si="51"/>
        <v>-20.778215743657569</v>
      </c>
      <c r="K386" s="2">
        <f t="shared" si="52"/>
        <v>1.6656779141843714</v>
      </c>
      <c r="L386" s="10">
        <f t="shared" si="53"/>
        <v>1453.2713284575982</v>
      </c>
      <c r="M386" s="10">
        <f t="shared" si="54"/>
        <v>1735.5688901188935</v>
      </c>
      <c r="O386" s="13" t="s">
        <v>1113</v>
      </c>
    </row>
    <row r="387" spans="1:15" x14ac:dyDescent="0.2">
      <c r="A387" s="1" t="s">
        <v>1114</v>
      </c>
      <c r="B387" s="13" t="s">
        <v>398</v>
      </c>
      <c r="C387" s="13" t="s">
        <v>4</v>
      </c>
      <c r="D387" s="12" t="s">
        <v>297</v>
      </c>
      <c r="E387" s="1" t="s">
        <v>307</v>
      </c>
      <c r="F387" s="10">
        <v>982</v>
      </c>
      <c r="G387" s="6">
        <v>2.7763986689585397E-4</v>
      </c>
      <c r="H387" s="6">
        <v>0.28227513156844702</v>
      </c>
      <c r="I387" s="5">
        <f t="shared" si="50"/>
        <v>0.28226999438729761</v>
      </c>
      <c r="J387" s="2">
        <f t="shared" si="51"/>
        <v>-18.030250244991386</v>
      </c>
      <c r="K387" s="2">
        <f t="shared" si="52"/>
        <v>3.7813734835023816</v>
      </c>
      <c r="L387" s="10">
        <f t="shared" si="53"/>
        <v>1352.4688623477216</v>
      </c>
      <c r="M387" s="10">
        <f t="shared" si="54"/>
        <v>1584.2468701703735</v>
      </c>
      <c r="O387" s="13" t="s">
        <v>1113</v>
      </c>
    </row>
    <row r="388" spans="1:15" x14ac:dyDescent="0.2">
      <c r="A388" s="1" t="s">
        <v>1114</v>
      </c>
      <c r="B388" s="13" t="s">
        <v>398</v>
      </c>
      <c r="C388" s="13" t="s">
        <v>4</v>
      </c>
      <c r="D388" s="12" t="s">
        <v>298</v>
      </c>
      <c r="E388" s="1" t="s">
        <v>307</v>
      </c>
      <c r="F388" s="10">
        <v>982</v>
      </c>
      <c r="G388" s="6">
        <v>4.0603998586507601E-4</v>
      </c>
      <c r="H388" s="6">
        <v>0.28221692565115802</v>
      </c>
      <c r="I388" s="5">
        <f t="shared" si="50"/>
        <v>0.28220941267766247</v>
      </c>
      <c r="J388" s="2">
        <f t="shared" si="51"/>
        <v>-20.088560172639713</v>
      </c>
      <c r="K388" s="2">
        <f t="shared" si="52"/>
        <v>1.6343291979858954</v>
      </c>
      <c r="L388" s="10">
        <f t="shared" si="53"/>
        <v>1436.9252642217714</v>
      </c>
      <c r="M388" s="10">
        <f t="shared" si="54"/>
        <v>1718.7060956595299</v>
      </c>
      <c r="O388" s="13" t="s">
        <v>1113</v>
      </c>
    </row>
    <row r="389" spans="1:15" x14ac:dyDescent="0.2">
      <c r="A389" s="1" t="s">
        <v>1114</v>
      </c>
      <c r="B389" s="13" t="s">
        <v>398</v>
      </c>
      <c r="C389" s="13" t="s">
        <v>4</v>
      </c>
      <c r="D389" s="12" t="s">
        <v>299</v>
      </c>
      <c r="E389" s="1" t="s">
        <v>307</v>
      </c>
      <c r="F389" s="10">
        <v>982</v>
      </c>
      <c r="G389" s="6">
        <v>3.73191405441288E-4</v>
      </c>
      <c r="H389" s="6">
        <v>0.28219652523741401</v>
      </c>
      <c r="I389" s="5">
        <f t="shared" si="50"/>
        <v>0.28218962006246712</v>
      </c>
      <c r="J389" s="2">
        <f t="shared" si="51"/>
        <v>-20.80997091734038</v>
      </c>
      <c r="K389" s="2">
        <f t="shared" si="52"/>
        <v>0.93286960553662368</v>
      </c>
      <c r="L389" s="10">
        <f t="shared" si="53"/>
        <v>1463.6677839649826</v>
      </c>
      <c r="M389" s="10">
        <f t="shared" si="54"/>
        <v>1762.5621391119553</v>
      </c>
      <c r="O389" s="13" t="s">
        <v>1113</v>
      </c>
    </row>
    <row r="390" spans="1:15" x14ac:dyDescent="0.2">
      <c r="A390" s="1" t="s">
        <v>1114</v>
      </c>
      <c r="B390" s="13" t="s">
        <v>398</v>
      </c>
      <c r="C390" s="13" t="s">
        <v>4</v>
      </c>
      <c r="D390" s="12" t="s">
        <v>300</v>
      </c>
      <c r="E390" s="1" t="s">
        <v>307</v>
      </c>
      <c r="F390" s="10">
        <v>982</v>
      </c>
      <c r="G390" s="6">
        <v>5.2062311621982804E-4</v>
      </c>
      <c r="H390" s="6">
        <v>0.282180058248856</v>
      </c>
      <c r="I390" s="5">
        <f t="shared" si="50"/>
        <v>0.28217042513928681</v>
      </c>
      <c r="J390" s="2">
        <f t="shared" si="51"/>
        <v>-21.392285699171065</v>
      </c>
      <c r="K390" s="2">
        <f t="shared" si="52"/>
        <v>0.25259249923692551</v>
      </c>
      <c r="L390" s="10">
        <f t="shared" si="53"/>
        <v>1491.9368182248354</v>
      </c>
      <c r="M390" s="10">
        <f t="shared" si="54"/>
        <v>1805.0595583665634</v>
      </c>
      <c r="O390" s="13" t="s">
        <v>1113</v>
      </c>
    </row>
    <row r="391" spans="1:15" x14ac:dyDescent="0.2">
      <c r="A391" s="1" t="s">
        <v>1114</v>
      </c>
      <c r="B391" s="13" t="s">
        <v>398</v>
      </c>
      <c r="C391" s="13" t="s">
        <v>4</v>
      </c>
      <c r="D391" s="12" t="s">
        <v>301</v>
      </c>
      <c r="E391" s="1" t="s">
        <v>307</v>
      </c>
      <c r="F391" s="10">
        <v>982</v>
      </c>
      <c r="G391" s="6">
        <v>4.3768492641385397E-4</v>
      </c>
      <c r="H391" s="6">
        <v>0.28216839085380602</v>
      </c>
      <c r="I391" s="5">
        <f t="shared" si="50"/>
        <v>0.28216029235275686</v>
      </c>
      <c r="J391" s="2">
        <f t="shared" si="51"/>
        <v>-21.804874593560619</v>
      </c>
      <c r="K391" s="2">
        <f t="shared" si="52"/>
        <v>-0.10651822157980995</v>
      </c>
      <c r="L391" s="10">
        <f t="shared" si="53"/>
        <v>1504.730334749233</v>
      </c>
      <c r="M391" s="10">
        <f t="shared" si="54"/>
        <v>1827.4798829177701</v>
      </c>
      <c r="O391" s="13" t="s">
        <v>1113</v>
      </c>
    </row>
    <row r="392" spans="1:15" x14ac:dyDescent="0.2">
      <c r="A392" s="1" t="s">
        <v>1114</v>
      </c>
      <c r="B392" s="13" t="s">
        <v>398</v>
      </c>
      <c r="C392" s="13" t="s">
        <v>4</v>
      </c>
      <c r="D392" s="12" t="s">
        <v>302</v>
      </c>
      <c r="E392" s="1" t="s">
        <v>307</v>
      </c>
      <c r="F392" s="10">
        <v>982</v>
      </c>
      <c r="G392" s="6">
        <v>4.7274096016145499E-4</v>
      </c>
      <c r="H392" s="6">
        <v>0.28217196535848998</v>
      </c>
      <c r="I392" s="5">
        <f t="shared" si="50"/>
        <v>0.28216321821429835</v>
      </c>
      <c r="J392" s="2">
        <f t="shared" si="51"/>
        <v>-21.6784709765383</v>
      </c>
      <c r="K392" s="2">
        <f t="shared" si="52"/>
        <v>-2.8243123018079075E-3</v>
      </c>
      <c r="L392" s="10">
        <f t="shared" si="53"/>
        <v>1501.1935134316011</v>
      </c>
      <c r="M392" s="10">
        <f t="shared" si="54"/>
        <v>1821.006934857807</v>
      </c>
      <c r="O392" s="13" t="s">
        <v>1113</v>
      </c>
    </row>
    <row r="393" spans="1:15" x14ac:dyDescent="0.2">
      <c r="A393" s="1" t="s">
        <v>1114</v>
      </c>
      <c r="B393" s="13" t="s">
        <v>398</v>
      </c>
      <c r="C393" s="13" t="s">
        <v>4</v>
      </c>
      <c r="D393" s="12" t="s">
        <v>303</v>
      </c>
      <c r="E393" s="1" t="s">
        <v>307</v>
      </c>
      <c r="F393" s="10">
        <v>982</v>
      </c>
      <c r="G393" s="6">
        <v>4.3226250110899999E-4</v>
      </c>
      <c r="H393" s="6">
        <v>0.28216592970855198</v>
      </c>
      <c r="I393" s="5">
        <f t="shared" si="50"/>
        <v>0.28215793153884705</v>
      </c>
      <c r="J393" s="2">
        <f t="shared" si="51"/>
        <v>-21.891906976962971</v>
      </c>
      <c r="K393" s="2">
        <f t="shared" si="52"/>
        <v>-0.1901865770093103</v>
      </c>
      <c r="L393" s="10">
        <f t="shared" si="53"/>
        <v>1507.8941369846088</v>
      </c>
      <c r="M393" s="10">
        <f t="shared" si="54"/>
        <v>1832.7021934549459</v>
      </c>
      <c r="O393" s="13" t="s">
        <v>1113</v>
      </c>
    </row>
    <row r="394" spans="1:15" x14ac:dyDescent="0.2">
      <c r="A394" s="1" t="s">
        <v>1114</v>
      </c>
      <c r="B394" s="13" t="s">
        <v>398</v>
      </c>
      <c r="C394" s="13" t="s">
        <v>4</v>
      </c>
      <c r="D394" s="12" t="s">
        <v>304</v>
      </c>
      <c r="E394" s="1" t="s">
        <v>307</v>
      </c>
      <c r="F394" s="10">
        <v>982</v>
      </c>
      <c r="G394" s="6">
        <v>6.2321576645962395E-4</v>
      </c>
      <c r="H394" s="6">
        <v>0.28218597301683701</v>
      </c>
      <c r="I394" s="5">
        <f t="shared" si="50"/>
        <v>0.28217444163150945</v>
      </c>
      <c r="J394" s="2">
        <f t="shared" si="51"/>
        <v>-21.183124393550081</v>
      </c>
      <c r="K394" s="2">
        <f t="shared" si="52"/>
        <v>0.39493887286079499</v>
      </c>
      <c r="L394" s="10">
        <f t="shared" si="53"/>
        <v>1487.7765984031278</v>
      </c>
      <c r="M394" s="10">
        <f t="shared" si="54"/>
        <v>1796.1698631814718</v>
      </c>
      <c r="O394" s="13" t="s">
        <v>1113</v>
      </c>
    </row>
    <row r="395" spans="1:15" x14ac:dyDescent="0.2">
      <c r="A395" s="1" t="s">
        <v>1114</v>
      </c>
      <c r="B395" s="13" t="s">
        <v>398</v>
      </c>
      <c r="C395" s="13" t="s">
        <v>4</v>
      </c>
      <c r="D395" s="12" t="s">
        <v>305</v>
      </c>
      <c r="E395" s="1" t="s">
        <v>307</v>
      </c>
      <c r="F395" s="10">
        <v>982</v>
      </c>
      <c r="G395" s="6">
        <v>2.1813404335456899E-4</v>
      </c>
      <c r="H395" s="6">
        <v>0.282185835707569</v>
      </c>
      <c r="I395" s="5">
        <f t="shared" si="50"/>
        <v>0.2821817995649642</v>
      </c>
      <c r="J395" s="2">
        <f t="shared" si="51"/>
        <v>-21.187980000035857</v>
      </c>
      <c r="K395" s="2">
        <f t="shared" si="52"/>
        <v>0.65570749547605445</v>
      </c>
      <c r="L395" s="10">
        <f t="shared" si="53"/>
        <v>1472.3947101634878</v>
      </c>
      <c r="M395" s="10">
        <f t="shared" si="54"/>
        <v>1779.8807338101105</v>
      </c>
      <c r="O395" s="13" t="s">
        <v>1113</v>
      </c>
    </row>
    <row r="396" spans="1:15" x14ac:dyDescent="0.2">
      <c r="A396" s="1" t="s">
        <v>1114</v>
      </c>
      <c r="B396" s="13" t="s">
        <v>398</v>
      </c>
      <c r="C396" s="13" t="s">
        <v>4</v>
      </c>
      <c r="D396" s="12" t="s">
        <v>306</v>
      </c>
      <c r="E396" s="1" t="s">
        <v>307</v>
      </c>
      <c r="F396" s="10">
        <v>982</v>
      </c>
      <c r="G396" s="6">
        <v>5.0931925915846795E-4</v>
      </c>
      <c r="H396" s="6">
        <v>0.28220963485967399</v>
      </c>
      <c r="I396" s="5">
        <f t="shared" si="50"/>
        <v>0.28220021090580732</v>
      </c>
      <c r="J396" s="2">
        <f t="shared" si="51"/>
        <v>-20.346381184505049</v>
      </c>
      <c r="K396" s="2">
        <f t="shared" si="52"/>
        <v>1.3082140751685678</v>
      </c>
      <c r="L396" s="10">
        <f t="shared" si="53"/>
        <v>1450.8214160930731</v>
      </c>
      <c r="M396" s="10">
        <f t="shared" si="54"/>
        <v>1739.0996468932346</v>
      </c>
      <c r="O396" s="13" t="s">
        <v>1113</v>
      </c>
    </row>
    <row r="397" spans="1:15" x14ac:dyDescent="0.2">
      <c r="A397" s="1" t="s">
        <v>1114</v>
      </c>
      <c r="B397" s="13" t="s">
        <v>398</v>
      </c>
      <c r="C397" s="13" t="s">
        <v>271</v>
      </c>
      <c r="D397" s="12" t="s">
        <v>336</v>
      </c>
      <c r="E397" s="1" t="s">
        <v>273</v>
      </c>
      <c r="F397" s="10">
        <v>1381.90431831042</v>
      </c>
      <c r="G397" s="6">
        <v>1.45350842401682E-3</v>
      </c>
      <c r="H397" s="6">
        <v>0.282070304428025</v>
      </c>
      <c r="I397" s="5">
        <f t="shared" ref="I397:I407" si="55">H397-(G397*(EXP((F397*1000000)*1.867*10^-11)-1))</f>
        <v>0.28203231573760323</v>
      </c>
      <c r="J397" s="2">
        <f t="shared" ref="J397:J407" si="56">10000*((H397/0.282785)-1)</f>
        <v>-25.273461179872172</v>
      </c>
      <c r="K397" s="2">
        <f t="shared" ref="K397:K407" si="57">((I397/(0.282785-(0.0336*(EXP((F397*1000000)*1.867*10^-11)-1))))-1)*(10^4)</f>
        <v>4.4511365379462653</v>
      </c>
      <c r="L397" s="10">
        <f t="shared" ref="L397:L407" si="58">((1/(1.867*10^-11))*(LN(((H397-0.28325)/(G397-0.0384))+1)))/1000000</f>
        <v>1683.4858299995838</v>
      </c>
      <c r="M397" s="10">
        <f t="shared" ref="M397:M407" si="59">((1/(1.867*(10^-11)))*(LN(1+(((0.28325)-((I397)+(0.015)*(EXP((1.867*(10^-11))*(F397*1000000))-1)))/(0.0384-0.015)))))/1000000</f>
        <v>1857.301427157438</v>
      </c>
      <c r="O397" s="13" t="s">
        <v>1113</v>
      </c>
    </row>
    <row r="398" spans="1:15" x14ac:dyDescent="0.2">
      <c r="A398" s="1" t="s">
        <v>1114</v>
      </c>
      <c r="B398" s="13" t="s">
        <v>398</v>
      </c>
      <c r="C398" s="13" t="s">
        <v>271</v>
      </c>
      <c r="D398" s="12" t="s">
        <v>326</v>
      </c>
      <c r="E398" s="1" t="s">
        <v>273</v>
      </c>
      <c r="F398" s="10">
        <v>1368.9127949890899</v>
      </c>
      <c r="G398" s="6">
        <v>1.4695769494451501E-3</v>
      </c>
      <c r="H398" s="6">
        <v>0.282058274999891</v>
      </c>
      <c r="I398" s="5">
        <f t="shared" si="55"/>
        <v>0.28202023206494126</v>
      </c>
      <c r="J398" s="2">
        <f t="shared" si="56"/>
        <v>-25.698852488957868</v>
      </c>
      <c r="K398" s="2">
        <f t="shared" si="57"/>
        <v>3.7257723298900203</v>
      </c>
      <c r="L398" s="10">
        <f t="shared" si="58"/>
        <v>1701.1110139734644</v>
      </c>
      <c r="M398" s="10">
        <f t="shared" si="59"/>
        <v>1892.2598078998328</v>
      </c>
      <c r="O398" s="13" t="s">
        <v>1113</v>
      </c>
    </row>
    <row r="399" spans="1:15" x14ac:dyDescent="0.2">
      <c r="A399" s="1" t="s">
        <v>1114</v>
      </c>
      <c r="B399" s="13" t="s">
        <v>398</v>
      </c>
      <c r="C399" s="13" t="s">
        <v>271</v>
      </c>
      <c r="D399" s="12" t="s">
        <v>327</v>
      </c>
      <c r="E399" s="1" t="s">
        <v>273</v>
      </c>
      <c r="F399" s="10">
        <v>1363.3984089307</v>
      </c>
      <c r="G399" s="6">
        <v>8.7294949397656303E-4</v>
      </c>
      <c r="H399" s="6">
        <v>0.28217945661927002</v>
      </c>
      <c r="I399" s="5">
        <f t="shared" si="55"/>
        <v>0.28215695077290831</v>
      </c>
      <c r="J399" s="2">
        <f t="shared" si="56"/>
        <v>-21.413560858248857</v>
      </c>
      <c r="K399" s="2">
        <f t="shared" si="57"/>
        <v>8.4494305024440663</v>
      </c>
      <c r="L399" s="10">
        <f t="shared" si="58"/>
        <v>1506.5838366233643</v>
      </c>
      <c r="M399" s="10">
        <f t="shared" si="59"/>
        <v>1592.8428217816513</v>
      </c>
      <c r="O399" s="13" t="s">
        <v>1113</v>
      </c>
    </row>
    <row r="400" spans="1:15" x14ac:dyDescent="0.2">
      <c r="A400" s="1" t="s">
        <v>1114</v>
      </c>
      <c r="B400" s="13" t="s">
        <v>398</v>
      </c>
      <c r="C400" s="13" t="s">
        <v>271</v>
      </c>
      <c r="D400" s="12" t="s">
        <v>334</v>
      </c>
      <c r="E400" s="1" t="s">
        <v>273</v>
      </c>
      <c r="F400" s="10">
        <v>1229.3585449612201</v>
      </c>
      <c r="G400" s="6">
        <v>1.76842867562339E-3</v>
      </c>
      <c r="H400" s="6">
        <v>0.28208551480424898</v>
      </c>
      <c r="I400" s="5">
        <f t="shared" si="55"/>
        <v>0.28204445622155466</v>
      </c>
      <c r="J400" s="2">
        <f t="shared" si="56"/>
        <v>-24.735583420302241</v>
      </c>
      <c r="K400" s="2">
        <f t="shared" si="57"/>
        <v>1.4030228323091976</v>
      </c>
      <c r="L400" s="10">
        <f t="shared" si="58"/>
        <v>1676.1809989251869</v>
      </c>
      <c r="M400" s="10">
        <f t="shared" si="59"/>
        <v>1927.1975047797721</v>
      </c>
      <c r="O400" s="13" t="s">
        <v>1113</v>
      </c>
    </row>
    <row r="401" spans="1:15" x14ac:dyDescent="0.2">
      <c r="A401" s="1" t="s">
        <v>1114</v>
      </c>
      <c r="B401" s="13" t="s">
        <v>398</v>
      </c>
      <c r="C401" s="13" t="s">
        <v>271</v>
      </c>
      <c r="D401" s="12" t="s">
        <v>332</v>
      </c>
      <c r="E401" s="1" t="s">
        <v>273</v>
      </c>
      <c r="F401" s="10">
        <v>1222.30202547052</v>
      </c>
      <c r="G401" s="6">
        <v>1.59020201283509E-3</v>
      </c>
      <c r="H401" s="6">
        <v>0.28223373481786301</v>
      </c>
      <c r="I401" s="5">
        <f t="shared" si="55"/>
        <v>0.28219702857327822</v>
      </c>
      <c r="J401" s="2">
        <f t="shared" si="56"/>
        <v>-19.494145097406211</v>
      </c>
      <c r="K401" s="2">
        <f t="shared" si="57"/>
        <v>6.6525850583176727</v>
      </c>
      <c r="L401" s="10">
        <f t="shared" si="58"/>
        <v>1458.7202717615783</v>
      </c>
      <c r="M401" s="10">
        <f t="shared" si="59"/>
        <v>1593.7351923778594</v>
      </c>
      <c r="O401" s="13" t="s">
        <v>1113</v>
      </c>
    </row>
    <row r="402" spans="1:15" x14ac:dyDescent="0.2">
      <c r="A402" s="1" t="s">
        <v>1114</v>
      </c>
      <c r="B402" s="13" t="s">
        <v>398</v>
      </c>
      <c r="C402" s="13" t="s">
        <v>271</v>
      </c>
      <c r="D402" s="12" t="s">
        <v>330</v>
      </c>
      <c r="E402" s="1" t="s">
        <v>273</v>
      </c>
      <c r="F402" s="10">
        <v>1196.53896789378</v>
      </c>
      <c r="G402" s="6">
        <v>1.22727029595123E-3</v>
      </c>
      <c r="H402" s="6">
        <v>0.28220987527714902</v>
      </c>
      <c r="I402" s="5">
        <f t="shared" si="55"/>
        <v>0.28218215028999116</v>
      </c>
      <c r="J402" s="2">
        <f t="shared" si="56"/>
        <v>-20.337879408419688</v>
      </c>
      <c r="K402" s="2">
        <f t="shared" si="57"/>
        <v>5.5385091708504142</v>
      </c>
      <c r="L402" s="10">
        <f t="shared" si="58"/>
        <v>1478.1222470105695</v>
      </c>
      <c r="M402" s="10">
        <f t="shared" si="59"/>
        <v>1643.1665990004631</v>
      </c>
      <c r="O402" s="13" t="s">
        <v>1113</v>
      </c>
    </row>
    <row r="403" spans="1:15" x14ac:dyDescent="0.2">
      <c r="A403" s="1" t="s">
        <v>1114</v>
      </c>
      <c r="B403" s="13" t="s">
        <v>398</v>
      </c>
      <c r="C403" s="13" t="s">
        <v>271</v>
      </c>
      <c r="D403" s="12" t="s">
        <v>328</v>
      </c>
      <c r="E403" s="1" t="s">
        <v>273</v>
      </c>
      <c r="F403" s="10">
        <v>1183.42573299943</v>
      </c>
      <c r="G403" s="6">
        <v>1.1002870845137501E-3</v>
      </c>
      <c r="H403" s="6">
        <v>0.28216141052971899</v>
      </c>
      <c r="I403" s="5">
        <f t="shared" si="55"/>
        <v>0.28213682962022696</v>
      </c>
      <c r="J403" s="2">
        <f t="shared" si="56"/>
        <v>-22.051716685149714</v>
      </c>
      <c r="K403" s="2">
        <f t="shared" si="57"/>
        <v>3.6332015447171351</v>
      </c>
      <c r="L403" s="10">
        <f t="shared" si="58"/>
        <v>1540.8225940498473</v>
      </c>
      <c r="M403" s="10">
        <f t="shared" si="59"/>
        <v>1751.9945168772094</v>
      </c>
      <c r="O403" s="13" t="s">
        <v>1113</v>
      </c>
    </row>
    <row r="404" spans="1:15" x14ac:dyDescent="0.2">
      <c r="A404" s="1" t="s">
        <v>1114</v>
      </c>
      <c r="B404" s="13" t="s">
        <v>398</v>
      </c>
      <c r="C404" s="13" t="s">
        <v>271</v>
      </c>
      <c r="D404" s="12" t="s">
        <v>329</v>
      </c>
      <c r="E404" s="1" t="s">
        <v>273</v>
      </c>
      <c r="F404" s="10">
        <v>1181.31588870767</v>
      </c>
      <c r="G404" s="6">
        <v>1.00563293803645E-3</v>
      </c>
      <c r="H404" s="6">
        <v>0.282189352979686</v>
      </c>
      <c r="I404" s="5">
        <f t="shared" si="55"/>
        <v>0.28216692718334396</v>
      </c>
      <c r="J404" s="2">
        <f t="shared" si="56"/>
        <v>-21.063600272787085</v>
      </c>
      <c r="K404" s="2">
        <f t="shared" si="57"/>
        <v>4.6523632265627057</v>
      </c>
      <c r="L404" s="10">
        <f t="shared" si="58"/>
        <v>1498.0724665099897</v>
      </c>
      <c r="M404" s="10">
        <f t="shared" si="59"/>
        <v>1686.6174109128365</v>
      </c>
      <c r="O404" s="13" t="s">
        <v>1113</v>
      </c>
    </row>
    <row r="405" spans="1:15" x14ac:dyDescent="0.2">
      <c r="A405" s="1" t="s">
        <v>1114</v>
      </c>
      <c r="B405" s="13" t="s">
        <v>398</v>
      </c>
      <c r="C405" s="13" t="s">
        <v>271</v>
      </c>
      <c r="D405" s="12" t="s">
        <v>331</v>
      </c>
      <c r="E405" s="1" t="s">
        <v>273</v>
      </c>
      <c r="F405" s="10">
        <v>1174.3791980778001</v>
      </c>
      <c r="G405" s="6">
        <v>8.4828448341225796E-4</v>
      </c>
      <c r="H405" s="6">
        <v>0.28220385366432699</v>
      </c>
      <c r="I405" s="5">
        <f t="shared" si="55"/>
        <v>0.28218504906922892</v>
      </c>
      <c r="J405" s="2">
        <f t="shared" si="56"/>
        <v>-20.550819020563882</v>
      </c>
      <c r="K405" s="2">
        <f t="shared" si="57"/>
        <v>5.1371025817648075</v>
      </c>
      <c r="L405" s="10">
        <f t="shared" si="58"/>
        <v>1471.7632108970399</v>
      </c>
      <c r="M405" s="10">
        <f t="shared" si="59"/>
        <v>1650.8154129905961</v>
      </c>
      <c r="O405" s="13" t="s">
        <v>1113</v>
      </c>
    </row>
    <row r="406" spans="1:15" x14ac:dyDescent="0.2">
      <c r="A406" s="1" t="s">
        <v>1114</v>
      </c>
      <c r="B406" s="13" t="s">
        <v>398</v>
      </c>
      <c r="C406" s="13" t="s">
        <v>271</v>
      </c>
      <c r="D406" s="12" t="s">
        <v>333</v>
      </c>
      <c r="E406" s="1" t="s">
        <v>273</v>
      </c>
      <c r="F406" s="10">
        <v>1002.51641718887</v>
      </c>
      <c r="G406" s="6">
        <v>3.9332875484066298E-4</v>
      </c>
      <c r="H406" s="6">
        <v>0.28223706196035397</v>
      </c>
      <c r="I406" s="5">
        <f t="shared" si="55"/>
        <v>0.28222963070493273</v>
      </c>
      <c r="J406" s="2">
        <f t="shared" si="56"/>
        <v>-19.376488839437656</v>
      </c>
      <c r="K406" s="2">
        <f t="shared" si="57"/>
        <v>2.8156508765819765</v>
      </c>
      <c r="L406" s="10">
        <f t="shared" si="58"/>
        <v>1408.8172758784697</v>
      </c>
      <c r="M406" s="10">
        <f t="shared" si="59"/>
        <v>1660.8835060248359</v>
      </c>
      <c r="O406" s="13" t="s">
        <v>1113</v>
      </c>
    </row>
    <row r="407" spans="1:15" x14ac:dyDescent="0.2">
      <c r="A407" s="1" t="s">
        <v>1114</v>
      </c>
      <c r="B407" s="13" t="s">
        <v>398</v>
      </c>
      <c r="C407" s="13" t="s">
        <v>271</v>
      </c>
      <c r="D407" s="12" t="s">
        <v>335</v>
      </c>
      <c r="E407" s="1" t="s">
        <v>273</v>
      </c>
      <c r="F407" s="10">
        <v>996.23775878230299</v>
      </c>
      <c r="G407" s="6">
        <v>3.6823079242892E-4</v>
      </c>
      <c r="H407" s="6">
        <v>0.282233094245535</v>
      </c>
      <c r="I407" s="5">
        <f t="shared" si="55"/>
        <v>0.28222618114989745</v>
      </c>
      <c r="J407" s="2">
        <f t="shared" si="56"/>
        <v>-19.516797371325055</v>
      </c>
      <c r="K407" s="2">
        <f t="shared" si="57"/>
        <v>2.551130913039934</v>
      </c>
      <c r="L407" s="10">
        <f t="shared" si="58"/>
        <v>1413.3423489700774</v>
      </c>
      <c r="M407" s="10">
        <f t="shared" si="59"/>
        <v>1672.5124607942425</v>
      </c>
      <c r="O407" s="13" t="s">
        <v>1113</v>
      </c>
    </row>
    <row r="408" spans="1:15" x14ac:dyDescent="0.2">
      <c r="A408" s="1" t="s">
        <v>1114</v>
      </c>
      <c r="B408" s="13" t="s">
        <v>398</v>
      </c>
      <c r="C408" s="13" t="s">
        <v>271</v>
      </c>
      <c r="D408" s="13" t="s">
        <v>399</v>
      </c>
      <c r="E408" s="13" t="s">
        <v>400</v>
      </c>
      <c r="F408" s="32">
        <v>1208</v>
      </c>
      <c r="G408" s="15">
        <v>4.6799999999999999E-4</v>
      </c>
      <c r="H408" s="15">
        <v>0.282161</v>
      </c>
      <c r="I408" s="5">
        <f t="shared" si="0"/>
        <v>0.28215032510259996</v>
      </c>
      <c r="J408" s="2">
        <f t="shared" si="1"/>
        <v>-22.066234064749281</v>
      </c>
      <c r="K408" s="2">
        <f t="shared" si="2"/>
        <v>4.6708973879350246</v>
      </c>
      <c r="L408" s="10">
        <f t="shared" si="3"/>
        <v>1516.0621172058206</v>
      </c>
      <c r="M408" s="10">
        <f t="shared" si="4"/>
        <v>1706.4885603613729</v>
      </c>
      <c r="O408" s="13" t="s">
        <v>377</v>
      </c>
    </row>
    <row r="409" spans="1:15" x14ac:dyDescent="0.2">
      <c r="A409" s="1" t="s">
        <v>1114</v>
      </c>
      <c r="B409" s="13" t="s">
        <v>398</v>
      </c>
      <c r="C409" s="13" t="s">
        <v>271</v>
      </c>
      <c r="D409" s="13" t="s">
        <v>401</v>
      </c>
      <c r="E409" s="13" t="s">
        <v>400</v>
      </c>
      <c r="F409" s="32">
        <v>1405</v>
      </c>
      <c r="G409" s="15">
        <v>1.8979999999999999E-3</v>
      </c>
      <c r="H409" s="15">
        <v>0.282111</v>
      </c>
      <c r="I409" s="5">
        <f t="shared" si="0"/>
        <v>0.28206055415899123</v>
      </c>
      <c r="J409" s="2">
        <f t="shared" si="1"/>
        <v>-23.834361794295987</v>
      </c>
      <c r="K409" s="2">
        <f t="shared" si="2"/>
        <v>5.9806269490425557</v>
      </c>
      <c r="L409" s="10">
        <f t="shared" si="3"/>
        <v>1645.7861937784376</v>
      </c>
      <c r="M409" s="10">
        <f t="shared" si="4"/>
        <v>1780.1346632312398</v>
      </c>
      <c r="O409" s="13" t="s">
        <v>377</v>
      </c>
    </row>
    <row r="410" spans="1:15" x14ac:dyDescent="0.2">
      <c r="A410" s="1" t="s">
        <v>1114</v>
      </c>
      <c r="B410" s="13" t="s">
        <v>398</v>
      </c>
      <c r="C410" s="13" t="s">
        <v>271</v>
      </c>
      <c r="D410" s="13" t="s">
        <v>402</v>
      </c>
      <c r="E410" s="13" t="s">
        <v>400</v>
      </c>
      <c r="F410" s="32">
        <v>1256</v>
      </c>
      <c r="G410" s="15">
        <v>3.5599999999999998E-4</v>
      </c>
      <c r="H410" s="15">
        <v>0.28210600000000002</v>
      </c>
      <c r="I410" s="5">
        <f t="shared" si="0"/>
        <v>0.28209755332266684</v>
      </c>
      <c r="J410" s="2">
        <f t="shared" si="1"/>
        <v>-24.011174567249995</v>
      </c>
      <c r="K410" s="2">
        <f t="shared" si="2"/>
        <v>3.8926442271525197</v>
      </c>
      <c r="L410" s="10">
        <f t="shared" si="3"/>
        <v>1586.8876733934726</v>
      </c>
      <c r="M410" s="10">
        <f t="shared" si="4"/>
        <v>1792.9260414950973</v>
      </c>
      <c r="O410" s="13" t="s">
        <v>377</v>
      </c>
    </row>
    <row r="411" spans="1:15" x14ac:dyDescent="0.2">
      <c r="A411" s="1" t="s">
        <v>1114</v>
      </c>
      <c r="B411" s="13" t="s">
        <v>398</v>
      </c>
      <c r="C411" s="13" t="s">
        <v>271</v>
      </c>
      <c r="D411" s="13" t="s">
        <v>470</v>
      </c>
      <c r="E411" s="13" t="s">
        <v>471</v>
      </c>
      <c r="F411" s="32">
        <v>1379</v>
      </c>
      <c r="G411" s="15">
        <v>1.6999999999999999E-3</v>
      </c>
      <c r="H411" s="15">
        <v>0.28206399999999998</v>
      </c>
      <c r="I411" s="5">
        <f t="shared" si="0"/>
        <v>0.28201966362744191</v>
      </c>
      <c r="J411" s="2">
        <f t="shared" si="1"/>
        <v>-25.496401860071181</v>
      </c>
      <c r="K411" s="2">
        <f t="shared" si="2"/>
        <v>3.9359902379021428</v>
      </c>
      <c r="L411" s="10">
        <f t="shared" si="3"/>
        <v>1703.5294936027306</v>
      </c>
      <c r="M411" s="10">
        <f t="shared" si="4"/>
        <v>1887.1116437800431</v>
      </c>
      <c r="O411" s="13" t="s">
        <v>965</v>
      </c>
    </row>
    <row r="412" spans="1:15" x14ac:dyDescent="0.2">
      <c r="A412" s="1" t="s">
        <v>1114</v>
      </c>
      <c r="B412" s="13" t="s">
        <v>398</v>
      </c>
      <c r="C412" s="13" t="s">
        <v>271</v>
      </c>
      <c r="D412" s="13" t="s">
        <v>472</v>
      </c>
      <c r="E412" s="13" t="s">
        <v>471</v>
      </c>
      <c r="F412" s="32">
        <v>1379</v>
      </c>
      <c r="G412" s="15">
        <v>7.8100000000000001E-4</v>
      </c>
      <c r="H412" s="15">
        <v>0.28204099999999999</v>
      </c>
      <c r="I412" s="5">
        <f t="shared" si="0"/>
        <v>0.28202063134884242</v>
      </c>
      <c r="J412" s="2">
        <f t="shared" si="1"/>
        <v>-26.309740615663159</v>
      </c>
      <c r="K412" s="2">
        <f t="shared" si="2"/>
        <v>3.9703177128824763</v>
      </c>
      <c r="L412" s="10">
        <f t="shared" si="3"/>
        <v>1694.289980499301</v>
      </c>
      <c r="M412" s="10">
        <f t="shared" si="4"/>
        <v>1884.9732011001188</v>
      </c>
      <c r="O412" s="13" t="s">
        <v>965</v>
      </c>
    </row>
    <row r="413" spans="1:15" x14ac:dyDescent="0.2">
      <c r="A413" s="1" t="s">
        <v>1114</v>
      </c>
      <c r="B413" s="13" t="s">
        <v>398</v>
      </c>
      <c r="C413" s="13" t="s">
        <v>271</v>
      </c>
      <c r="D413" s="13" t="s">
        <v>473</v>
      </c>
      <c r="E413" s="13" t="s">
        <v>471</v>
      </c>
      <c r="F413" s="32">
        <v>1379</v>
      </c>
      <c r="G413" s="15">
        <v>1.1548999999999999E-3</v>
      </c>
      <c r="H413" s="15">
        <v>0.28207700000000002</v>
      </c>
      <c r="I413" s="5">
        <f t="shared" si="0"/>
        <v>0.28204687995490157</v>
      </c>
      <c r="J413" s="2">
        <f t="shared" si="1"/>
        <v>-25.036688650387219</v>
      </c>
      <c r="K413" s="2">
        <f t="shared" si="2"/>
        <v>4.9014207837494439</v>
      </c>
      <c r="L413" s="10">
        <f t="shared" si="3"/>
        <v>1660.8628901489699</v>
      </c>
      <c r="M413" s="10">
        <f t="shared" si="4"/>
        <v>1826.9372043514495</v>
      </c>
      <c r="O413" s="13" t="s">
        <v>965</v>
      </c>
    </row>
    <row r="414" spans="1:15" x14ac:dyDescent="0.2">
      <c r="A414" s="1" t="s">
        <v>1114</v>
      </c>
      <c r="B414" s="13" t="s">
        <v>398</v>
      </c>
      <c r="C414" s="13" t="s">
        <v>271</v>
      </c>
      <c r="D414" s="13" t="s">
        <v>474</v>
      </c>
      <c r="E414" s="13" t="s">
        <v>471</v>
      </c>
      <c r="F414" s="32">
        <v>1379</v>
      </c>
      <c r="G414" s="15">
        <v>4.06E-4</v>
      </c>
      <c r="H414" s="15">
        <v>0.282053</v>
      </c>
      <c r="I414" s="5">
        <f t="shared" si="0"/>
        <v>0.28204241143102438</v>
      </c>
      <c r="J414" s="2">
        <f t="shared" si="1"/>
        <v>-25.885389960571548</v>
      </c>
      <c r="K414" s="2">
        <f t="shared" si="2"/>
        <v>4.7429111739472063</v>
      </c>
      <c r="L414" s="10">
        <f t="shared" si="3"/>
        <v>1661.4288203848025</v>
      </c>
      <c r="M414" s="10">
        <f t="shared" si="4"/>
        <v>1836.8216090726687</v>
      </c>
      <c r="O414" s="13" t="s">
        <v>965</v>
      </c>
    </row>
    <row r="415" spans="1:15" x14ac:dyDescent="0.2">
      <c r="A415" s="1" t="s">
        <v>1114</v>
      </c>
      <c r="B415" s="13" t="s">
        <v>398</v>
      </c>
      <c r="C415" s="13" t="s">
        <v>271</v>
      </c>
      <c r="D415" s="13" t="s">
        <v>475</v>
      </c>
      <c r="E415" s="13" t="s">
        <v>471</v>
      </c>
      <c r="F415" s="32">
        <v>1379</v>
      </c>
      <c r="G415" s="15">
        <v>1.3849999999999999E-3</v>
      </c>
      <c r="H415" s="15">
        <v>0.28209899999999999</v>
      </c>
      <c r="I415" s="5">
        <f t="shared" si="0"/>
        <v>0.28206287889647474</v>
      </c>
      <c r="J415" s="2">
        <f t="shared" si="1"/>
        <v>-24.258712449387598</v>
      </c>
      <c r="K415" s="2">
        <f t="shared" si="2"/>
        <v>5.4689428683829533</v>
      </c>
      <c r="L415" s="10">
        <f t="shared" si="3"/>
        <v>1640.1623475983349</v>
      </c>
      <c r="M415" s="10">
        <f t="shared" si="4"/>
        <v>1791.5324740769572</v>
      </c>
      <c r="O415" s="13" t="s">
        <v>965</v>
      </c>
    </row>
    <row r="416" spans="1:15" x14ac:dyDescent="0.2">
      <c r="A416" s="1" t="s">
        <v>1114</v>
      </c>
      <c r="B416" s="13" t="s">
        <v>398</v>
      </c>
      <c r="C416" s="13" t="s">
        <v>271</v>
      </c>
      <c r="D416" s="13" t="s">
        <v>470</v>
      </c>
      <c r="E416" s="13" t="s">
        <v>476</v>
      </c>
      <c r="F416" s="32">
        <v>1379</v>
      </c>
      <c r="G416" s="15">
        <v>8.0699999999999999E-4</v>
      </c>
      <c r="H416" s="15">
        <v>0.282082</v>
      </c>
      <c r="I416" s="5">
        <f t="shared" si="0"/>
        <v>0.28206095326314451</v>
      </c>
      <c r="J416" s="2">
        <f t="shared" si="1"/>
        <v>-24.859875877433211</v>
      </c>
      <c r="K416" s="2">
        <f t="shared" si="2"/>
        <v>5.4006358846492297</v>
      </c>
      <c r="L416" s="10">
        <f t="shared" si="3"/>
        <v>1638.8175485859997</v>
      </c>
      <c r="M416" s="10">
        <f t="shared" si="4"/>
        <v>1795.7950280844957</v>
      </c>
      <c r="O416" s="13" t="s">
        <v>965</v>
      </c>
    </row>
    <row r="417" spans="1:16" x14ac:dyDescent="0.2">
      <c r="A417" s="1" t="s">
        <v>1114</v>
      </c>
      <c r="B417" s="13" t="s">
        <v>398</v>
      </c>
      <c r="C417" s="13" t="s">
        <v>271</v>
      </c>
      <c r="D417" s="13" t="s">
        <v>477</v>
      </c>
      <c r="E417" s="13" t="s">
        <v>476</v>
      </c>
      <c r="F417" s="32">
        <v>1379</v>
      </c>
      <c r="G417" s="15">
        <v>3.9990000000000002E-4</v>
      </c>
      <c r="H417" s="15">
        <v>0.28212399999999999</v>
      </c>
      <c r="I417" s="5">
        <f t="shared" si="0"/>
        <v>0.28211357052036118</v>
      </c>
      <c r="J417" s="2">
        <f t="shared" si="1"/>
        <v>-23.374648584614242</v>
      </c>
      <c r="K417" s="2">
        <f t="shared" si="2"/>
        <v>7.2671003233581999</v>
      </c>
      <c r="L417" s="10">
        <f t="shared" si="3"/>
        <v>1564.0584991538299</v>
      </c>
      <c r="M417" s="10">
        <f t="shared" si="4"/>
        <v>1679.2000536084086</v>
      </c>
      <c r="O417" s="13" t="s">
        <v>965</v>
      </c>
    </row>
    <row r="418" spans="1:16" x14ac:dyDescent="0.2">
      <c r="A418" s="1" t="s">
        <v>1114</v>
      </c>
      <c r="B418" s="13" t="s">
        <v>398</v>
      </c>
      <c r="C418" s="13" t="s">
        <v>271</v>
      </c>
      <c r="D418" s="13" t="s">
        <v>478</v>
      </c>
      <c r="E418" s="13" t="s">
        <v>476</v>
      </c>
      <c r="F418" s="32">
        <v>1379</v>
      </c>
      <c r="G418" s="15">
        <v>4.461E-4</v>
      </c>
      <c r="H418" s="15">
        <v>0.28215600000000002</v>
      </c>
      <c r="I418" s="5">
        <f t="shared" si="0"/>
        <v>0.28214436561423639</v>
      </c>
      <c r="J418" s="2">
        <f t="shared" si="1"/>
        <v>-22.243046837703282</v>
      </c>
      <c r="K418" s="2">
        <f t="shared" si="2"/>
        <v>8.3594785780460867</v>
      </c>
      <c r="L418" s="10">
        <f t="shared" si="3"/>
        <v>1522.0585040722933</v>
      </c>
      <c r="M418" s="10">
        <f t="shared" si="4"/>
        <v>1610.8430471548979</v>
      </c>
      <c r="O418" s="13" t="s">
        <v>965</v>
      </c>
    </row>
    <row r="419" spans="1:16" x14ac:dyDescent="0.2">
      <c r="A419" s="1" t="s">
        <v>1114</v>
      </c>
      <c r="B419" s="13" t="s">
        <v>398</v>
      </c>
      <c r="C419" s="13" t="s">
        <v>271</v>
      </c>
      <c r="D419" s="13" t="s">
        <v>472</v>
      </c>
      <c r="E419" s="13" t="s">
        <v>476</v>
      </c>
      <c r="F419" s="32">
        <v>1379</v>
      </c>
      <c r="G419" s="15">
        <v>3.4699999999999998E-4</v>
      </c>
      <c r="H419" s="15">
        <v>0.28207900000000002</v>
      </c>
      <c r="I419" s="5">
        <f t="shared" si="0"/>
        <v>0.28206995016395436</v>
      </c>
      <c r="J419" s="2">
        <f t="shared" si="1"/>
        <v>-24.965963541205838</v>
      </c>
      <c r="K419" s="2">
        <f t="shared" si="2"/>
        <v>5.7197782403783926</v>
      </c>
      <c r="L419" s="10">
        <f t="shared" si="3"/>
        <v>1623.4000815439367</v>
      </c>
      <c r="M419" s="10">
        <f t="shared" si="4"/>
        <v>1775.8767082843685</v>
      </c>
      <c r="O419" s="13" t="s">
        <v>965</v>
      </c>
    </row>
    <row r="420" spans="1:16" x14ac:dyDescent="0.2">
      <c r="A420" s="1" t="s">
        <v>1114</v>
      </c>
      <c r="B420" s="13" t="s">
        <v>398</v>
      </c>
      <c r="C420" s="13" t="s">
        <v>271</v>
      </c>
      <c r="D420" s="13" t="s">
        <v>479</v>
      </c>
      <c r="E420" s="13" t="s">
        <v>476</v>
      </c>
      <c r="F420" s="32">
        <v>1379</v>
      </c>
      <c r="G420" s="15">
        <v>4.9658000000000005E-4</v>
      </c>
      <c r="H420" s="15">
        <v>0.282165</v>
      </c>
      <c r="I420" s="5">
        <f t="shared" si="0"/>
        <v>0.28215204908477359</v>
      </c>
      <c r="J420" s="2">
        <f t="shared" si="1"/>
        <v>-21.924783846385409</v>
      </c>
      <c r="K420" s="2">
        <f t="shared" si="2"/>
        <v>8.6320303088305295</v>
      </c>
      <c r="L420" s="10">
        <f t="shared" si="3"/>
        <v>1511.6943480500731</v>
      </c>
      <c r="M420" s="10">
        <f t="shared" si="4"/>
        <v>1593.7741567647599</v>
      </c>
      <c r="O420" s="13" t="s">
        <v>965</v>
      </c>
    </row>
    <row r="421" spans="1:16" x14ac:dyDescent="0.2">
      <c r="A421" s="1" t="s">
        <v>1114</v>
      </c>
      <c r="B421" s="13" t="s">
        <v>398</v>
      </c>
      <c r="C421" s="13" t="s">
        <v>271</v>
      </c>
      <c r="D421" s="13" t="s">
        <v>480</v>
      </c>
      <c r="E421" s="13" t="s">
        <v>476</v>
      </c>
      <c r="F421" s="32">
        <v>1379</v>
      </c>
      <c r="G421" s="15">
        <v>6.8400000000000004E-4</v>
      </c>
      <c r="H421" s="15">
        <v>0.28203499999999998</v>
      </c>
      <c r="I421" s="5">
        <f t="shared" si="0"/>
        <v>0.28201716113010011</v>
      </c>
      <c r="J421" s="2">
        <f t="shared" si="1"/>
        <v>-26.521915943208406</v>
      </c>
      <c r="K421" s="2">
        <f t="shared" si="2"/>
        <v>3.8472204588702041</v>
      </c>
      <c r="L421" s="10">
        <f t="shared" si="3"/>
        <v>1698.256069618252</v>
      </c>
      <c r="M421" s="10">
        <f t="shared" si="4"/>
        <v>1892.6411939899749</v>
      </c>
      <c r="O421" s="13" t="s">
        <v>965</v>
      </c>
    </row>
    <row r="422" spans="1:16" x14ac:dyDescent="0.2">
      <c r="A422" s="1" t="s">
        <v>1114</v>
      </c>
      <c r="B422" s="13" t="s">
        <v>398</v>
      </c>
      <c r="C422" s="13" t="s">
        <v>271</v>
      </c>
      <c r="D422" s="13" t="s">
        <v>481</v>
      </c>
      <c r="E422" s="13" t="s">
        <v>476</v>
      </c>
      <c r="F422" s="32">
        <v>1379</v>
      </c>
      <c r="G422" s="15">
        <v>7.4109999999999996E-4</v>
      </c>
      <c r="H422" s="15">
        <v>0.28204800000000002</v>
      </c>
      <c r="I422" s="5">
        <f t="shared" si="0"/>
        <v>0.28202867194958658</v>
      </c>
      <c r="J422" s="2">
        <f t="shared" si="1"/>
        <v>-26.062202733525552</v>
      </c>
      <c r="K422" s="2">
        <f t="shared" si="2"/>
        <v>4.2555377366659819</v>
      </c>
      <c r="L422" s="10">
        <f t="shared" si="3"/>
        <v>1682.8757177260909</v>
      </c>
      <c r="M422" s="10">
        <f t="shared" si="4"/>
        <v>1867.202012309252</v>
      </c>
      <c r="O422" s="13" t="s">
        <v>965</v>
      </c>
    </row>
    <row r="423" spans="1:16" x14ac:dyDescent="0.2">
      <c r="A423" s="1" t="s">
        <v>1114</v>
      </c>
      <c r="B423" s="13" t="s">
        <v>398</v>
      </c>
      <c r="C423" s="13" t="s">
        <v>271</v>
      </c>
      <c r="D423" s="13" t="s">
        <v>482</v>
      </c>
      <c r="E423" s="13" t="s">
        <v>476</v>
      </c>
      <c r="F423" s="32">
        <v>1379</v>
      </c>
      <c r="G423" s="15">
        <v>5.2459999999999996E-4</v>
      </c>
      <c r="H423" s="15">
        <v>0.28206700000000001</v>
      </c>
      <c r="I423" s="5">
        <f t="shared" si="0"/>
        <v>0.28205331831703295</v>
      </c>
      <c r="J423" s="2">
        <f t="shared" si="1"/>
        <v>-25.390314196297446</v>
      </c>
      <c r="K423" s="2">
        <f t="shared" si="2"/>
        <v>5.1298054354287359</v>
      </c>
      <c r="L423" s="10">
        <f t="shared" si="3"/>
        <v>1647.3560341758171</v>
      </c>
      <c r="M423" s="10">
        <f t="shared" si="4"/>
        <v>1812.6922959874432</v>
      </c>
      <c r="O423" s="13" t="s">
        <v>965</v>
      </c>
    </row>
    <row r="424" spans="1:16" x14ac:dyDescent="0.2">
      <c r="A424" s="1" t="s">
        <v>1114</v>
      </c>
      <c r="B424" s="13" t="s">
        <v>398</v>
      </c>
      <c r="C424" s="13" t="s">
        <v>271</v>
      </c>
      <c r="D424" s="13" t="s">
        <v>483</v>
      </c>
      <c r="E424" s="13" t="s">
        <v>476</v>
      </c>
      <c r="F424" s="32">
        <v>1379</v>
      </c>
      <c r="G424" s="15">
        <v>1.0089999999999999E-3</v>
      </c>
      <c r="H424" s="15">
        <v>0.28206399999999998</v>
      </c>
      <c r="I424" s="5">
        <f t="shared" si="0"/>
        <v>0.28203768505887578</v>
      </c>
      <c r="J424" s="2">
        <f t="shared" si="1"/>
        <v>-25.496401860071181</v>
      </c>
      <c r="K424" s="2">
        <f t="shared" si="2"/>
        <v>4.5752550473054932</v>
      </c>
      <c r="L424" s="10">
        <f t="shared" si="3"/>
        <v>1672.5340228183397</v>
      </c>
      <c r="M424" s="10">
        <f t="shared" si="4"/>
        <v>1847.2743912696615</v>
      </c>
      <c r="O424" s="13" t="s">
        <v>965</v>
      </c>
    </row>
    <row r="425" spans="1:16" x14ac:dyDescent="0.2">
      <c r="A425" s="1" t="s">
        <v>1114</v>
      </c>
      <c r="B425" s="13" t="s">
        <v>398</v>
      </c>
      <c r="C425" s="13" t="s">
        <v>271</v>
      </c>
      <c r="D425" s="13" t="s">
        <v>473</v>
      </c>
      <c r="E425" s="13" t="s">
        <v>476</v>
      </c>
      <c r="F425" s="32">
        <v>1379</v>
      </c>
      <c r="G425" s="15">
        <v>7.0399999999999998E-4</v>
      </c>
      <c r="H425" s="15">
        <v>0.28205799999999998</v>
      </c>
      <c r="I425" s="5">
        <f t="shared" si="0"/>
        <v>0.28203963952571709</v>
      </c>
      <c r="J425" s="2">
        <f t="shared" si="1"/>
        <v>-25.708577187617543</v>
      </c>
      <c r="K425" s="2">
        <f t="shared" si="2"/>
        <v>4.644584827093734</v>
      </c>
      <c r="L425" s="10">
        <f t="shared" si="3"/>
        <v>1667.4735786841788</v>
      </c>
      <c r="M425" s="10">
        <f t="shared" si="4"/>
        <v>1842.9521655836043</v>
      </c>
      <c r="O425" s="13" t="s">
        <v>965</v>
      </c>
    </row>
    <row r="426" spans="1:16" x14ac:dyDescent="0.2">
      <c r="A426" s="1" t="s">
        <v>1114</v>
      </c>
      <c r="B426" s="13" t="s">
        <v>398</v>
      </c>
      <c r="C426" s="13" t="s">
        <v>271</v>
      </c>
      <c r="D426" s="13" t="s">
        <v>484</v>
      </c>
      <c r="E426" s="13" t="s">
        <v>476</v>
      </c>
      <c r="F426" s="32">
        <v>1379</v>
      </c>
      <c r="G426" s="15">
        <v>9.41E-4</v>
      </c>
      <c r="H426" s="15">
        <v>0.28205599999999997</v>
      </c>
      <c r="I426" s="5">
        <f t="shared" si="0"/>
        <v>0.28203145851377809</v>
      </c>
      <c r="J426" s="2">
        <f t="shared" si="1"/>
        <v>-25.779302296798924</v>
      </c>
      <c r="K426" s="2">
        <f t="shared" si="2"/>
        <v>4.3543840704507453</v>
      </c>
      <c r="L426" s="10">
        <f t="shared" si="3"/>
        <v>1680.6315033043923</v>
      </c>
      <c r="M426" s="10">
        <f t="shared" si="4"/>
        <v>1861.0418230148714</v>
      </c>
      <c r="O426" s="13" t="s">
        <v>965</v>
      </c>
    </row>
    <row r="427" spans="1:16" x14ac:dyDescent="0.2">
      <c r="A427" s="1" t="s">
        <v>1114</v>
      </c>
      <c r="B427" s="13" t="s">
        <v>398</v>
      </c>
      <c r="C427" s="13" t="s">
        <v>271</v>
      </c>
      <c r="D427" s="13" t="s">
        <v>485</v>
      </c>
      <c r="E427" s="13" t="s">
        <v>476</v>
      </c>
      <c r="F427" s="32">
        <v>1379</v>
      </c>
      <c r="G427" s="15">
        <v>7.8299999999999995E-4</v>
      </c>
      <c r="H427" s="15">
        <v>0.28204499999999999</v>
      </c>
      <c r="I427" s="5">
        <f t="shared" si="0"/>
        <v>0.28202457918840412</v>
      </c>
      <c r="J427" s="2">
        <f t="shared" si="1"/>
        <v>-26.168290397299288</v>
      </c>
      <c r="K427" s="2">
        <f t="shared" si="2"/>
        <v>4.1103573603562538</v>
      </c>
      <c r="L427" s="10">
        <f t="shared" si="3"/>
        <v>1688.8602234809564</v>
      </c>
      <c r="M427" s="10">
        <f t="shared" si="4"/>
        <v>1876.248495055992</v>
      </c>
      <c r="O427" s="13" t="s">
        <v>965</v>
      </c>
    </row>
    <row r="428" spans="1:16" x14ac:dyDescent="0.2">
      <c r="A428" s="1" t="s">
        <v>1114</v>
      </c>
      <c r="B428" s="13" t="s">
        <v>398</v>
      </c>
      <c r="C428" s="1" t="s">
        <v>271</v>
      </c>
      <c r="D428" s="1" t="s">
        <v>1222</v>
      </c>
      <c r="E428" s="1" t="s">
        <v>273</v>
      </c>
      <c r="F428" s="10"/>
      <c r="H428" s="15"/>
      <c r="I428" s="5"/>
      <c r="J428" s="2"/>
      <c r="K428" s="2"/>
      <c r="L428" s="10"/>
      <c r="N428" s="1">
        <v>6.34</v>
      </c>
      <c r="O428" s="13" t="s">
        <v>1113</v>
      </c>
      <c r="P428" s="1">
        <v>1.5</v>
      </c>
    </row>
    <row r="429" spans="1:16" x14ac:dyDescent="0.2">
      <c r="A429" s="1" t="s">
        <v>1114</v>
      </c>
      <c r="B429" s="13" t="s">
        <v>398</v>
      </c>
      <c r="C429" s="13" t="s">
        <v>270</v>
      </c>
      <c r="D429" s="13" t="s">
        <v>486</v>
      </c>
      <c r="E429" s="13" t="s">
        <v>487</v>
      </c>
      <c r="F429" s="32">
        <v>1135</v>
      </c>
      <c r="G429" s="15">
        <v>7.4600000000000003E-4</v>
      </c>
      <c r="H429" s="15">
        <v>0.28214299999999998</v>
      </c>
      <c r="I429" s="5">
        <f t="shared" si="0"/>
        <v>0.28212702324482336</v>
      </c>
      <c r="J429" s="2">
        <f t="shared" si="1"/>
        <v>-22.702760047387251</v>
      </c>
      <c r="K429" s="2">
        <f t="shared" si="2"/>
        <v>2.1845899517569656</v>
      </c>
      <c r="L429" s="10">
        <f t="shared" si="3"/>
        <v>1551.9762282184681</v>
      </c>
      <c r="M429" s="10">
        <f t="shared" si="4"/>
        <v>1804.3935033311425</v>
      </c>
      <c r="O429" s="13" t="s">
        <v>965</v>
      </c>
    </row>
    <row r="430" spans="1:16" x14ac:dyDescent="0.2">
      <c r="A430" s="1" t="s">
        <v>1114</v>
      </c>
      <c r="B430" s="13" t="s">
        <v>398</v>
      </c>
      <c r="C430" s="13" t="s">
        <v>270</v>
      </c>
      <c r="D430" s="13" t="s">
        <v>488</v>
      </c>
      <c r="E430" s="13" t="s">
        <v>487</v>
      </c>
      <c r="F430" s="32">
        <v>1135</v>
      </c>
      <c r="G430" s="15">
        <v>6.378E-4</v>
      </c>
      <c r="H430" s="15">
        <v>0.28218300000000002</v>
      </c>
      <c r="I430" s="5">
        <f t="shared" ref="I430:I526" si="60">H430-(G430*(EXP((F430*1000000)*1.867*10^-11)-1))</f>
        <v>0.28216934051682091</v>
      </c>
      <c r="J430" s="2">
        <f t="shared" ref="J430:J526" si="61">10000*((H430/0.282785)-1)</f>
        <v>-21.28825786374744</v>
      </c>
      <c r="K430" s="2">
        <f t="shared" ref="K430:K526" si="62">((I430/(0.282785-(0.0336*(EXP((F430*1000000)*1.867*10^-11)-1))))-1)*(10^4)</f>
        <v>3.6848544815226703</v>
      </c>
      <c r="L430" s="10">
        <f t="shared" ref="L430:L526" si="63">((1/(1.867*10^-11))*(LN(((H430-0.28325)/(G430-0.0384))+1)))/1000000</f>
        <v>1492.4444891561368</v>
      </c>
      <c r="M430" s="10">
        <f t="shared" ref="M430:M526" si="64">((1/(1.867*(10^-11)))*(LN(1+(((0.28325)-((I430)+(0.015)*(EXP((1.867*(10^-11))*(F430*1000000))-1)))/(0.0384-0.015)))))/1000000</f>
        <v>1710.6573931786313</v>
      </c>
      <c r="O430" s="13" t="s">
        <v>965</v>
      </c>
    </row>
    <row r="431" spans="1:16" x14ac:dyDescent="0.2">
      <c r="A431" s="1" t="s">
        <v>1114</v>
      </c>
      <c r="B431" s="13" t="s">
        <v>398</v>
      </c>
      <c r="C431" s="13" t="s">
        <v>270</v>
      </c>
      <c r="D431" s="13" t="s">
        <v>489</v>
      </c>
      <c r="E431" s="13" t="s">
        <v>487</v>
      </c>
      <c r="F431" s="32">
        <v>1135</v>
      </c>
      <c r="G431" s="15">
        <v>4.7029999999999999E-4</v>
      </c>
      <c r="H431" s="15">
        <v>0.28216400000000003</v>
      </c>
      <c r="I431" s="5">
        <f t="shared" si="60"/>
        <v>0.28215392779093895</v>
      </c>
      <c r="J431" s="2">
        <f t="shared" si="61"/>
        <v>-21.960146400975546</v>
      </c>
      <c r="K431" s="2">
        <f t="shared" si="62"/>
        <v>3.138430648979007</v>
      </c>
      <c r="L431" s="10">
        <f t="shared" si="63"/>
        <v>1512.0344328928629</v>
      </c>
      <c r="M431" s="10">
        <f t="shared" si="64"/>
        <v>1744.8167983135916</v>
      </c>
      <c r="O431" s="13" t="s">
        <v>965</v>
      </c>
    </row>
    <row r="432" spans="1:16" x14ac:dyDescent="0.2">
      <c r="A432" s="1" t="s">
        <v>1114</v>
      </c>
      <c r="B432" s="13" t="s">
        <v>398</v>
      </c>
      <c r="C432" s="13" t="s">
        <v>270</v>
      </c>
      <c r="D432" s="13" t="s">
        <v>490</v>
      </c>
      <c r="E432" s="13" t="s">
        <v>487</v>
      </c>
      <c r="F432" s="32">
        <v>1135</v>
      </c>
      <c r="G432" s="15">
        <v>5.3709999999999999E-4</v>
      </c>
      <c r="H432" s="15">
        <v>0.28214400000000001</v>
      </c>
      <c r="I432" s="5">
        <f t="shared" si="60"/>
        <v>0.28213249716460409</v>
      </c>
      <c r="J432" s="2">
        <f t="shared" si="61"/>
        <v>-22.667397492794894</v>
      </c>
      <c r="K432" s="2">
        <f t="shared" si="62"/>
        <v>2.3786555731497572</v>
      </c>
      <c r="L432" s="10">
        <f t="shared" si="63"/>
        <v>1542.1612892752262</v>
      </c>
      <c r="M432" s="10">
        <f t="shared" si="64"/>
        <v>1792.2775707540175</v>
      </c>
      <c r="O432" s="13" t="s">
        <v>965</v>
      </c>
    </row>
    <row r="433" spans="1:15" x14ac:dyDescent="0.2">
      <c r="A433" s="1" t="s">
        <v>1114</v>
      </c>
      <c r="B433" s="13" t="s">
        <v>398</v>
      </c>
      <c r="C433" s="13" t="s">
        <v>270</v>
      </c>
      <c r="D433" s="13" t="s">
        <v>491</v>
      </c>
      <c r="E433" s="13" t="s">
        <v>487</v>
      </c>
      <c r="F433" s="32">
        <v>1135</v>
      </c>
      <c r="G433" s="15">
        <v>6.5899999999999997E-4</v>
      </c>
      <c r="H433" s="15">
        <v>0.28214400000000001</v>
      </c>
      <c r="I433" s="5">
        <f t="shared" si="60"/>
        <v>0.28212988648570864</v>
      </c>
      <c r="J433" s="2">
        <f t="shared" si="61"/>
        <v>-22.667397492794894</v>
      </c>
      <c r="K433" s="2">
        <f t="shared" si="62"/>
        <v>2.2860997735763</v>
      </c>
      <c r="L433" s="10">
        <f t="shared" si="63"/>
        <v>1547.071080885341</v>
      </c>
      <c r="M433" s="10">
        <f t="shared" si="64"/>
        <v>1798.0563695016742</v>
      </c>
      <c r="O433" s="13" t="s">
        <v>965</v>
      </c>
    </row>
    <row r="434" spans="1:15" x14ac:dyDescent="0.2">
      <c r="A434" s="1" t="s">
        <v>1114</v>
      </c>
      <c r="B434" s="13" t="s">
        <v>398</v>
      </c>
      <c r="C434" s="13" t="s">
        <v>270</v>
      </c>
      <c r="D434" s="13" t="s">
        <v>492</v>
      </c>
      <c r="E434" s="13" t="s">
        <v>487</v>
      </c>
      <c r="F434" s="32">
        <v>1135</v>
      </c>
      <c r="G434" s="15">
        <v>5.3470000000000004E-4</v>
      </c>
      <c r="H434" s="15">
        <v>0.28213700000000003</v>
      </c>
      <c r="I434" s="5">
        <f t="shared" si="60"/>
        <v>0.28212554856435268</v>
      </c>
      <c r="J434" s="2">
        <f t="shared" si="61"/>
        <v>-22.914935374931389</v>
      </c>
      <c r="K434" s="2">
        <f t="shared" si="62"/>
        <v>2.132308443558717</v>
      </c>
      <c r="L434" s="10">
        <f t="shared" si="63"/>
        <v>1551.6848206360414</v>
      </c>
      <c r="M434" s="10">
        <f t="shared" si="64"/>
        <v>1807.6570813424062</v>
      </c>
      <c r="O434" s="13" t="s">
        <v>965</v>
      </c>
    </row>
    <row r="435" spans="1:15" x14ac:dyDescent="0.2">
      <c r="A435" s="1" t="s">
        <v>1114</v>
      </c>
      <c r="B435" s="13" t="s">
        <v>398</v>
      </c>
      <c r="C435" s="13" t="s">
        <v>270</v>
      </c>
      <c r="D435" s="13" t="s">
        <v>493</v>
      </c>
      <c r="E435" s="13" t="s">
        <v>487</v>
      </c>
      <c r="F435" s="32">
        <v>1135</v>
      </c>
      <c r="G435" s="15">
        <v>8.7900000000000001E-4</v>
      </c>
      <c r="H435" s="15">
        <v>0.28212999999999999</v>
      </c>
      <c r="I435" s="5">
        <f t="shared" si="60"/>
        <v>0.28211117484209086</v>
      </c>
      <c r="J435" s="2">
        <f t="shared" si="61"/>
        <v>-23.162473257068996</v>
      </c>
      <c r="K435" s="2">
        <f t="shared" si="62"/>
        <v>1.6227201678464809</v>
      </c>
      <c r="L435" s="10">
        <f t="shared" si="63"/>
        <v>1575.42114042546</v>
      </c>
      <c r="M435" s="10">
        <f t="shared" si="64"/>
        <v>1839.4567914291176</v>
      </c>
      <c r="O435" s="13" t="s">
        <v>965</v>
      </c>
    </row>
    <row r="436" spans="1:15" x14ac:dyDescent="0.2">
      <c r="A436" s="1" t="s">
        <v>1114</v>
      </c>
      <c r="B436" s="13" t="s">
        <v>398</v>
      </c>
      <c r="C436" s="13" t="s">
        <v>270</v>
      </c>
      <c r="D436" s="13" t="s">
        <v>494</v>
      </c>
      <c r="E436" s="13" t="s">
        <v>487</v>
      </c>
      <c r="F436" s="32">
        <v>1135</v>
      </c>
      <c r="G436" s="15">
        <v>3.6039999999999998E-4</v>
      </c>
      <c r="H436" s="15">
        <v>0.28211999999999998</v>
      </c>
      <c r="I436" s="5">
        <f t="shared" si="60"/>
        <v>0.28211228147109163</v>
      </c>
      <c r="J436" s="2">
        <f t="shared" si="61"/>
        <v>-23.516098802978114</v>
      </c>
      <c r="K436" s="2">
        <f t="shared" si="62"/>
        <v>1.661953231770763</v>
      </c>
      <c r="L436" s="10">
        <f t="shared" si="63"/>
        <v>1567.9278711271127</v>
      </c>
      <c r="M436" s="10">
        <f t="shared" si="64"/>
        <v>1837.009211023372</v>
      </c>
      <c r="O436" s="13" t="s">
        <v>965</v>
      </c>
    </row>
    <row r="437" spans="1:15" x14ac:dyDescent="0.2">
      <c r="A437" s="1" t="s">
        <v>1114</v>
      </c>
      <c r="B437" s="13" t="s">
        <v>398</v>
      </c>
      <c r="C437" s="13" t="s">
        <v>270</v>
      </c>
      <c r="D437" s="13" t="s">
        <v>495</v>
      </c>
      <c r="E437" s="13" t="s">
        <v>487</v>
      </c>
      <c r="F437" s="32">
        <v>1135</v>
      </c>
      <c r="G437" s="15">
        <v>6.7069999999999999E-4</v>
      </c>
      <c r="H437" s="15">
        <v>0.28215600000000002</v>
      </c>
      <c r="I437" s="5">
        <f t="shared" si="60"/>
        <v>0.28214163591193442</v>
      </c>
      <c r="J437" s="2">
        <f t="shared" si="61"/>
        <v>-22.243046837703282</v>
      </c>
      <c r="K437" s="2">
        <f t="shared" si="62"/>
        <v>2.7026494843584992</v>
      </c>
      <c r="L437" s="10">
        <f t="shared" si="63"/>
        <v>1530.9909441601603</v>
      </c>
      <c r="M437" s="10">
        <f t="shared" si="64"/>
        <v>1772.043827368437</v>
      </c>
      <c r="O437" s="13" t="s">
        <v>965</v>
      </c>
    </row>
    <row r="438" spans="1:15" x14ac:dyDescent="0.2">
      <c r="A438" s="1" t="s">
        <v>1114</v>
      </c>
      <c r="B438" s="13" t="s">
        <v>398</v>
      </c>
      <c r="C438" s="13" t="s">
        <v>270</v>
      </c>
      <c r="D438" s="13" t="s">
        <v>496</v>
      </c>
      <c r="E438" s="13" t="s">
        <v>497</v>
      </c>
      <c r="F438" s="32">
        <v>1221</v>
      </c>
      <c r="G438" s="15">
        <v>8.2129999999999996E-4</v>
      </c>
      <c r="H438" s="15">
        <v>0.28215600000000002</v>
      </c>
      <c r="I438" s="5">
        <f t="shared" si="60"/>
        <v>0.28213706255816423</v>
      </c>
      <c r="J438" s="2">
        <f t="shared" si="61"/>
        <v>-22.243046837703282</v>
      </c>
      <c r="K438" s="2">
        <f t="shared" si="62"/>
        <v>4.4965574166266897</v>
      </c>
      <c r="L438" s="10">
        <f t="shared" si="63"/>
        <v>1537.039326752777</v>
      </c>
      <c r="M438" s="10">
        <f t="shared" si="64"/>
        <v>1727.6328441649703</v>
      </c>
      <c r="O438" s="13" t="s">
        <v>965</v>
      </c>
    </row>
    <row r="439" spans="1:15" x14ac:dyDescent="0.2">
      <c r="A439" s="1" t="s">
        <v>1114</v>
      </c>
      <c r="B439" s="13" t="s">
        <v>398</v>
      </c>
      <c r="C439" s="13" t="s">
        <v>270</v>
      </c>
      <c r="D439" s="13" t="s">
        <v>498</v>
      </c>
      <c r="E439" s="13" t="s">
        <v>497</v>
      </c>
      <c r="F439" s="32">
        <v>1221</v>
      </c>
      <c r="G439" s="15">
        <v>6.0899999999999995E-4</v>
      </c>
      <c r="H439" s="15">
        <v>0.28214600000000001</v>
      </c>
      <c r="I439" s="5">
        <f t="shared" si="60"/>
        <v>0.28213195774737859</v>
      </c>
      <c r="J439" s="2">
        <f t="shared" si="61"/>
        <v>-22.596672383613516</v>
      </c>
      <c r="K439" s="2">
        <f t="shared" si="62"/>
        <v>4.3155423402385651</v>
      </c>
      <c r="L439" s="10">
        <f t="shared" si="63"/>
        <v>1542.2993369288474</v>
      </c>
      <c r="M439" s="10">
        <f t="shared" si="64"/>
        <v>1738.9455236451859</v>
      </c>
      <c r="O439" s="13" t="s">
        <v>965</v>
      </c>
    </row>
    <row r="440" spans="1:15" x14ac:dyDescent="0.2">
      <c r="A440" s="1" t="s">
        <v>1114</v>
      </c>
      <c r="B440" s="13" t="s">
        <v>398</v>
      </c>
      <c r="C440" s="13" t="s">
        <v>270</v>
      </c>
      <c r="D440" s="13" t="s">
        <v>499</v>
      </c>
      <c r="E440" s="13" t="s">
        <v>497</v>
      </c>
      <c r="F440" s="32">
        <v>1221</v>
      </c>
      <c r="G440" s="15">
        <v>1.036E-3</v>
      </c>
      <c r="H440" s="15">
        <v>0.28215800000000002</v>
      </c>
      <c r="I440" s="5">
        <f t="shared" si="60"/>
        <v>0.28213411203002331</v>
      </c>
      <c r="J440" s="2">
        <f t="shared" si="61"/>
        <v>-22.172321728520792</v>
      </c>
      <c r="K440" s="2">
        <f t="shared" si="62"/>
        <v>4.3919325638674955</v>
      </c>
      <c r="L440" s="10">
        <f t="shared" si="63"/>
        <v>1542.9596454770622</v>
      </c>
      <c r="M440" s="10">
        <f t="shared" si="64"/>
        <v>1734.1717479713936</v>
      </c>
      <c r="O440" s="13" t="s">
        <v>965</v>
      </c>
    </row>
    <row r="441" spans="1:15" x14ac:dyDescent="0.2">
      <c r="A441" s="1" t="s">
        <v>1114</v>
      </c>
      <c r="B441" s="13" t="s">
        <v>398</v>
      </c>
      <c r="C441" s="13" t="s">
        <v>270</v>
      </c>
      <c r="D441" s="13" t="s">
        <v>500</v>
      </c>
      <c r="E441" s="13" t="s">
        <v>497</v>
      </c>
      <c r="F441" s="32">
        <v>1221</v>
      </c>
      <c r="G441" s="15">
        <v>4.2949999999999998E-4</v>
      </c>
      <c r="H441" s="15">
        <v>0.28215000000000001</v>
      </c>
      <c r="I441" s="5">
        <f t="shared" si="60"/>
        <v>0.28214009663792955</v>
      </c>
      <c r="J441" s="2">
        <f t="shared" si="61"/>
        <v>-22.455222165249644</v>
      </c>
      <c r="K441" s="2">
        <f t="shared" si="62"/>
        <v>4.6041449852074479</v>
      </c>
      <c r="L441" s="10">
        <f t="shared" si="63"/>
        <v>1529.6284992071355</v>
      </c>
      <c r="M441" s="10">
        <f t="shared" si="64"/>
        <v>1720.9079422433947</v>
      </c>
      <c r="O441" s="13" t="s">
        <v>965</v>
      </c>
    </row>
    <row r="442" spans="1:15" x14ac:dyDescent="0.2">
      <c r="A442" s="1" t="s">
        <v>1114</v>
      </c>
      <c r="B442" s="13" t="s">
        <v>398</v>
      </c>
      <c r="C442" s="13" t="s">
        <v>270</v>
      </c>
      <c r="D442" s="13" t="s">
        <v>501</v>
      </c>
      <c r="E442" s="13" t="s">
        <v>497</v>
      </c>
      <c r="F442" s="32">
        <v>1221</v>
      </c>
      <c r="G442" s="15">
        <v>7.1599999999999995E-4</v>
      </c>
      <c r="H442" s="15">
        <v>0.28215400000000002</v>
      </c>
      <c r="I442" s="5">
        <f t="shared" si="60"/>
        <v>0.28213749055356824</v>
      </c>
      <c r="J442" s="2">
        <f t="shared" si="61"/>
        <v>-22.313771946884664</v>
      </c>
      <c r="K442" s="2">
        <f t="shared" si="62"/>
        <v>4.5117340067113432</v>
      </c>
      <c r="L442" s="10">
        <f t="shared" si="63"/>
        <v>1535.5676822755304</v>
      </c>
      <c r="M442" s="10">
        <f t="shared" si="64"/>
        <v>1726.6842626694736</v>
      </c>
      <c r="O442" s="13" t="s">
        <v>965</v>
      </c>
    </row>
    <row r="443" spans="1:15" x14ac:dyDescent="0.2">
      <c r="A443" s="1" t="s">
        <v>1114</v>
      </c>
      <c r="B443" s="13" t="s">
        <v>398</v>
      </c>
      <c r="C443" s="13" t="s">
        <v>270</v>
      </c>
      <c r="D443" s="13" t="s">
        <v>502</v>
      </c>
      <c r="E443" s="13" t="s">
        <v>497</v>
      </c>
      <c r="F443" s="32">
        <v>1221</v>
      </c>
      <c r="G443" s="15">
        <v>3.212E-4</v>
      </c>
      <c r="H443" s="15">
        <v>0.28212799999999999</v>
      </c>
      <c r="I443" s="5">
        <f t="shared" si="60"/>
        <v>0.28212059380699178</v>
      </c>
      <c r="J443" s="2">
        <f t="shared" si="61"/>
        <v>-23.233198366250374</v>
      </c>
      <c r="K443" s="2">
        <f t="shared" si="62"/>
        <v>3.9125803846284946</v>
      </c>
      <c r="L443" s="10">
        <f t="shared" si="63"/>
        <v>1555.4074949035169</v>
      </c>
      <c r="M443" s="10">
        <f t="shared" si="64"/>
        <v>1764.1203713195657</v>
      </c>
      <c r="O443" s="13" t="s">
        <v>965</v>
      </c>
    </row>
    <row r="444" spans="1:15" x14ac:dyDescent="0.2">
      <c r="A444" s="1" t="s">
        <v>1114</v>
      </c>
      <c r="B444" s="13" t="s">
        <v>398</v>
      </c>
      <c r="C444" s="13" t="s">
        <v>270</v>
      </c>
      <c r="D444" s="13" t="s">
        <v>503</v>
      </c>
      <c r="E444" s="13" t="s">
        <v>497</v>
      </c>
      <c r="F444" s="32">
        <v>1221</v>
      </c>
      <c r="G444" s="15">
        <v>4.4030000000000002E-4</v>
      </c>
      <c r="H444" s="15">
        <v>0.28212500000000001</v>
      </c>
      <c r="I444" s="5">
        <f t="shared" si="60"/>
        <v>0.2821148476127599</v>
      </c>
      <c r="J444" s="2">
        <f t="shared" si="61"/>
        <v>-23.339286030022997</v>
      </c>
      <c r="K444" s="2">
        <f t="shared" si="62"/>
        <v>3.7088220414682738</v>
      </c>
      <c r="L444" s="10">
        <f t="shared" si="63"/>
        <v>1564.3286239592881</v>
      </c>
      <c r="M444" s="10">
        <f t="shared" si="64"/>
        <v>1776.8455695788543</v>
      </c>
      <c r="O444" s="13" t="s">
        <v>965</v>
      </c>
    </row>
    <row r="445" spans="1:15" x14ac:dyDescent="0.2">
      <c r="A445" s="1" t="s">
        <v>1114</v>
      </c>
      <c r="B445" s="13" t="s">
        <v>398</v>
      </c>
      <c r="C445" s="13" t="s">
        <v>270</v>
      </c>
      <c r="D445" s="13" t="s">
        <v>504</v>
      </c>
      <c r="E445" s="13" t="s">
        <v>497</v>
      </c>
      <c r="F445" s="32">
        <v>1221</v>
      </c>
      <c r="G445" s="15">
        <v>7.3269999999999997E-4</v>
      </c>
      <c r="H445" s="15">
        <v>0.28214299999999998</v>
      </c>
      <c r="I445" s="5">
        <f t="shared" si="60"/>
        <v>0.28212610548687073</v>
      </c>
      <c r="J445" s="2">
        <f t="shared" si="61"/>
        <v>-22.702760047387251</v>
      </c>
      <c r="K445" s="2">
        <f t="shared" si="62"/>
        <v>4.1080229183898531</v>
      </c>
      <c r="L445" s="10">
        <f t="shared" si="63"/>
        <v>1551.4360990018681</v>
      </c>
      <c r="M445" s="10">
        <f t="shared" si="64"/>
        <v>1751.9116740015716</v>
      </c>
      <c r="O445" s="13" t="s">
        <v>965</v>
      </c>
    </row>
    <row r="446" spans="1:15" x14ac:dyDescent="0.2">
      <c r="A446" s="1" t="s">
        <v>1114</v>
      </c>
      <c r="B446" s="13" t="s">
        <v>398</v>
      </c>
      <c r="C446" s="13" t="s">
        <v>270</v>
      </c>
      <c r="D446" s="13" t="s">
        <v>505</v>
      </c>
      <c r="E446" s="13" t="s">
        <v>497</v>
      </c>
      <c r="F446" s="32">
        <v>1221</v>
      </c>
      <c r="G446" s="15">
        <v>3.0636999999999998E-4</v>
      </c>
      <c r="H446" s="15">
        <v>0.28212700000000002</v>
      </c>
      <c r="I446" s="5">
        <f t="shared" si="60"/>
        <v>0.28211993575544236</v>
      </c>
      <c r="J446" s="2">
        <f t="shared" si="61"/>
        <v>-23.268560920840507</v>
      </c>
      <c r="K446" s="2">
        <f t="shared" si="62"/>
        <v>3.8892460718620292</v>
      </c>
      <c r="L446" s="10">
        <f t="shared" si="63"/>
        <v>1556.1764849848503</v>
      </c>
      <c r="M446" s="10">
        <f t="shared" si="64"/>
        <v>1765.5778085305619</v>
      </c>
      <c r="O446" s="13" t="s">
        <v>965</v>
      </c>
    </row>
    <row r="447" spans="1:15" x14ac:dyDescent="0.2">
      <c r="A447" s="1" t="s">
        <v>1114</v>
      </c>
      <c r="B447" s="13" t="s">
        <v>398</v>
      </c>
      <c r="C447" s="13" t="s">
        <v>270</v>
      </c>
      <c r="D447" s="13" t="s">
        <v>506</v>
      </c>
      <c r="E447" s="13" t="s">
        <v>497</v>
      </c>
      <c r="F447" s="32">
        <v>1221</v>
      </c>
      <c r="G447" s="15">
        <v>5.2400000000000005E-4</v>
      </c>
      <c r="H447" s="15">
        <v>0.28214499999999998</v>
      </c>
      <c r="I447" s="5">
        <f t="shared" si="60"/>
        <v>0.28213291766769516</v>
      </c>
      <c r="J447" s="2">
        <f t="shared" si="61"/>
        <v>-22.632034938204761</v>
      </c>
      <c r="K447" s="2">
        <f t="shared" si="62"/>
        <v>4.3495808299542915</v>
      </c>
      <c r="L447" s="10">
        <f t="shared" si="63"/>
        <v>1540.2614788821836</v>
      </c>
      <c r="M447" s="10">
        <f t="shared" si="64"/>
        <v>1736.8184438713979</v>
      </c>
      <c r="O447" s="13" t="s">
        <v>965</v>
      </c>
    </row>
    <row r="448" spans="1:15" x14ac:dyDescent="0.2">
      <c r="A448" s="1" t="s">
        <v>1114</v>
      </c>
      <c r="B448" s="13" t="s">
        <v>398</v>
      </c>
      <c r="C448" s="13" t="s">
        <v>270</v>
      </c>
      <c r="D448" s="13" t="s">
        <v>507</v>
      </c>
      <c r="E448" s="13" t="s">
        <v>497</v>
      </c>
      <c r="F448" s="32">
        <v>1221</v>
      </c>
      <c r="G448" s="15">
        <v>7.36E-4</v>
      </c>
      <c r="H448" s="15">
        <v>0.28214699999999998</v>
      </c>
      <c r="I448" s="5">
        <f t="shared" si="60"/>
        <v>0.28213002939584664</v>
      </c>
      <c r="J448" s="2">
        <f t="shared" si="61"/>
        <v>-22.561309829023379</v>
      </c>
      <c r="K448" s="2">
        <f t="shared" si="62"/>
        <v>4.2471635668572816</v>
      </c>
      <c r="L448" s="10">
        <f t="shared" si="63"/>
        <v>1546.0438239933308</v>
      </c>
      <c r="M448" s="10">
        <f t="shared" si="64"/>
        <v>1743.2182871513696</v>
      </c>
      <c r="O448" s="13" t="s">
        <v>965</v>
      </c>
    </row>
    <row r="449" spans="1:15" x14ac:dyDescent="0.2">
      <c r="A449" s="1" t="s">
        <v>1114</v>
      </c>
      <c r="B449" s="13" t="s">
        <v>398</v>
      </c>
      <c r="C449" s="13" t="s">
        <v>270</v>
      </c>
      <c r="D449" s="13" t="s">
        <v>508</v>
      </c>
      <c r="E449" s="13" t="s">
        <v>497</v>
      </c>
      <c r="F449" s="32">
        <v>1221</v>
      </c>
      <c r="G449" s="15">
        <v>7.76E-4</v>
      </c>
      <c r="H449" s="15">
        <v>0.28218100000000002</v>
      </c>
      <c r="I449" s="5">
        <f t="shared" si="60"/>
        <v>0.2821631070804036</v>
      </c>
      <c r="J449" s="2">
        <f t="shared" si="61"/>
        <v>-21.35898297292993</v>
      </c>
      <c r="K449" s="2">
        <f t="shared" si="62"/>
        <v>5.4200884505184455</v>
      </c>
      <c r="L449" s="10">
        <f t="shared" si="63"/>
        <v>1500.6192008312219</v>
      </c>
      <c r="M449" s="10">
        <f t="shared" si="64"/>
        <v>1669.8788247892439</v>
      </c>
      <c r="O449" s="13" t="s">
        <v>965</v>
      </c>
    </row>
    <row r="450" spans="1:15" x14ac:dyDescent="0.2">
      <c r="A450" s="1" t="s">
        <v>1114</v>
      </c>
      <c r="B450" s="13" t="s">
        <v>398</v>
      </c>
      <c r="C450" s="13" t="s">
        <v>270</v>
      </c>
      <c r="D450" s="13" t="s">
        <v>509</v>
      </c>
      <c r="E450" s="13" t="s">
        <v>497</v>
      </c>
      <c r="F450" s="32">
        <v>1221</v>
      </c>
      <c r="G450" s="15">
        <v>6.11E-4</v>
      </c>
      <c r="H450" s="15">
        <v>0.28217100000000001</v>
      </c>
      <c r="I450" s="5">
        <f t="shared" si="60"/>
        <v>0.28215691163160644</v>
      </c>
      <c r="J450" s="2">
        <f t="shared" si="61"/>
        <v>-21.712608518839048</v>
      </c>
      <c r="K450" s="2">
        <f t="shared" si="62"/>
        <v>5.2003996737215452</v>
      </c>
      <c r="L450" s="10">
        <f t="shared" si="63"/>
        <v>1507.9397425233915</v>
      </c>
      <c r="M450" s="10">
        <f t="shared" si="64"/>
        <v>1683.6229477924235</v>
      </c>
      <c r="O450" s="13" t="s">
        <v>965</v>
      </c>
    </row>
    <row r="451" spans="1:15" x14ac:dyDescent="0.2">
      <c r="A451" s="1" t="s">
        <v>1114</v>
      </c>
      <c r="B451" s="13" t="s">
        <v>398</v>
      </c>
      <c r="C451" s="13" t="s">
        <v>270</v>
      </c>
      <c r="D451" s="13" t="s">
        <v>510</v>
      </c>
      <c r="E451" s="13" t="s">
        <v>497</v>
      </c>
      <c r="F451" s="32">
        <v>1221</v>
      </c>
      <c r="G451" s="15">
        <v>8.4599999999999996E-4</v>
      </c>
      <c r="H451" s="15">
        <v>0.282167</v>
      </c>
      <c r="I451" s="5">
        <f t="shared" si="60"/>
        <v>0.2821474930283781</v>
      </c>
      <c r="J451" s="2">
        <f t="shared" si="61"/>
        <v>-21.854058737202919</v>
      </c>
      <c r="K451" s="2">
        <f t="shared" si="62"/>
        <v>4.8664187967695227</v>
      </c>
      <c r="L451" s="10">
        <f t="shared" si="63"/>
        <v>1522.7889345486642</v>
      </c>
      <c r="M451" s="10">
        <f t="shared" si="64"/>
        <v>1704.5106351991992</v>
      </c>
      <c r="O451" s="13" t="s">
        <v>965</v>
      </c>
    </row>
    <row r="452" spans="1:15" x14ac:dyDescent="0.2">
      <c r="A452" s="1" t="s">
        <v>1114</v>
      </c>
      <c r="B452" s="13" t="s">
        <v>398</v>
      </c>
      <c r="C452" s="13" t="s">
        <v>270</v>
      </c>
      <c r="D452" s="13" t="s">
        <v>511</v>
      </c>
      <c r="E452" s="13" t="s">
        <v>497</v>
      </c>
      <c r="F452" s="32">
        <v>1221</v>
      </c>
      <c r="G452" s="15">
        <v>6.0700000000000001E-4</v>
      </c>
      <c r="H452" s="15">
        <v>0.28215600000000002</v>
      </c>
      <c r="I452" s="5">
        <f t="shared" si="60"/>
        <v>0.28214200386315075</v>
      </c>
      <c r="J452" s="2">
        <f t="shared" si="61"/>
        <v>-22.243046837703282</v>
      </c>
      <c r="K452" s="2">
        <f t="shared" si="62"/>
        <v>4.6717746258750914</v>
      </c>
      <c r="L452" s="10">
        <f t="shared" si="63"/>
        <v>1528.4469334533997</v>
      </c>
      <c r="M452" s="10">
        <f t="shared" si="64"/>
        <v>1716.6802307218068</v>
      </c>
      <c r="O452" s="13" t="s">
        <v>965</v>
      </c>
    </row>
    <row r="453" spans="1:15" x14ac:dyDescent="0.2">
      <c r="A453" s="1" t="s">
        <v>1114</v>
      </c>
      <c r="B453" s="13" t="s">
        <v>398</v>
      </c>
      <c r="C453" s="13" t="s">
        <v>270</v>
      </c>
      <c r="D453" s="13" t="s">
        <v>512</v>
      </c>
      <c r="E453" s="13" t="s">
        <v>497</v>
      </c>
      <c r="F453" s="32">
        <v>1221</v>
      </c>
      <c r="G453" s="15">
        <v>3.5589999999999998E-4</v>
      </c>
      <c r="H453" s="15">
        <v>0.28214400000000001</v>
      </c>
      <c r="I453" s="5">
        <f t="shared" si="60"/>
        <v>0.28213579369834491</v>
      </c>
      <c r="J453" s="2">
        <f t="shared" si="61"/>
        <v>-22.667397492794894</v>
      </c>
      <c r="K453" s="2">
        <f t="shared" si="62"/>
        <v>4.4515640237730025</v>
      </c>
      <c r="L453" s="10">
        <f t="shared" si="63"/>
        <v>1534.9203834976718</v>
      </c>
      <c r="M453" s="10">
        <f t="shared" si="64"/>
        <v>1730.4449647624776</v>
      </c>
      <c r="O453" s="13" t="s">
        <v>965</v>
      </c>
    </row>
    <row r="454" spans="1:15" x14ac:dyDescent="0.2">
      <c r="A454" s="1" t="s">
        <v>1114</v>
      </c>
      <c r="B454" s="13" t="s">
        <v>398</v>
      </c>
      <c r="C454" s="13" t="s">
        <v>270</v>
      </c>
      <c r="D454" s="13" t="s">
        <v>513</v>
      </c>
      <c r="E454" s="13" t="s">
        <v>497</v>
      </c>
      <c r="F454" s="32">
        <v>1221</v>
      </c>
      <c r="G454" s="15">
        <v>1.34E-3</v>
      </c>
      <c r="H454" s="15">
        <v>0.28215899999999999</v>
      </c>
      <c r="I454" s="5">
        <f t="shared" si="60"/>
        <v>0.28212810243265563</v>
      </c>
      <c r="J454" s="2">
        <f t="shared" si="61"/>
        <v>-22.136959173931771</v>
      </c>
      <c r="K454" s="2">
        <f t="shared" si="62"/>
        <v>4.1788340236359467</v>
      </c>
      <c r="L454" s="10">
        <f t="shared" si="63"/>
        <v>1554.0304686398511</v>
      </c>
      <c r="M454" s="10">
        <f t="shared" si="64"/>
        <v>1747.4876339738655</v>
      </c>
      <c r="O454" s="13" t="s">
        <v>965</v>
      </c>
    </row>
    <row r="455" spans="1:15" x14ac:dyDescent="0.2">
      <c r="A455" s="1" t="s">
        <v>1114</v>
      </c>
      <c r="B455" s="13" t="s">
        <v>398</v>
      </c>
      <c r="C455" s="13" t="s">
        <v>270</v>
      </c>
      <c r="D455" s="13" t="s">
        <v>514</v>
      </c>
      <c r="E455" s="13" t="s">
        <v>497</v>
      </c>
      <c r="F455" s="32">
        <v>1221</v>
      </c>
      <c r="G455" s="15">
        <v>5.5849999999999997E-4</v>
      </c>
      <c r="H455" s="15">
        <v>0.28212700000000002</v>
      </c>
      <c r="I455" s="5">
        <f t="shared" si="60"/>
        <v>0.28211412217062554</v>
      </c>
      <c r="J455" s="2">
        <f t="shared" si="61"/>
        <v>-23.268560920840507</v>
      </c>
      <c r="K455" s="2">
        <f t="shared" si="62"/>
        <v>3.6830980785462764</v>
      </c>
      <c r="L455" s="10">
        <f t="shared" si="63"/>
        <v>1566.3948149155144</v>
      </c>
      <c r="M455" s="10">
        <f t="shared" si="64"/>
        <v>1778.4518779802556</v>
      </c>
      <c r="O455" s="13" t="s">
        <v>965</v>
      </c>
    </row>
    <row r="456" spans="1:15" x14ac:dyDescent="0.2">
      <c r="A456" s="1" t="s">
        <v>1114</v>
      </c>
      <c r="B456" s="13" t="s">
        <v>398</v>
      </c>
      <c r="C456" s="13" t="s">
        <v>270</v>
      </c>
      <c r="D456" s="13" t="s">
        <v>515</v>
      </c>
      <c r="E456" s="13" t="s">
        <v>268</v>
      </c>
      <c r="F456" s="32">
        <v>1173</v>
      </c>
      <c r="G456" s="15">
        <v>5.2559999999999998E-4</v>
      </c>
      <c r="H456" s="15">
        <v>0.28220200000000001</v>
      </c>
      <c r="I456" s="5">
        <f t="shared" si="60"/>
        <v>0.28219036244168066</v>
      </c>
      <c r="J456" s="2">
        <f t="shared" si="61"/>
        <v>-20.616369326520445</v>
      </c>
      <c r="K456" s="2">
        <f t="shared" si="62"/>
        <v>5.2941209586232496</v>
      </c>
      <c r="L456" s="10">
        <f t="shared" si="63"/>
        <v>1461.9442019525795</v>
      </c>
      <c r="M456" s="10">
        <f t="shared" si="64"/>
        <v>1639.8975471204594</v>
      </c>
      <c r="O456" s="13" t="s">
        <v>965</v>
      </c>
    </row>
    <row r="457" spans="1:15" x14ac:dyDescent="0.2">
      <c r="A457" s="1" t="s">
        <v>1114</v>
      </c>
      <c r="B457" s="13" t="s">
        <v>398</v>
      </c>
      <c r="C457" s="13" t="s">
        <v>270</v>
      </c>
      <c r="D457" s="13" t="s">
        <v>516</v>
      </c>
      <c r="E457" s="13" t="s">
        <v>268</v>
      </c>
      <c r="F457" s="32">
        <v>1173</v>
      </c>
      <c r="G457" s="15">
        <v>9.3999999999999997E-4</v>
      </c>
      <c r="H457" s="15">
        <v>0.28218900000000002</v>
      </c>
      <c r="I457" s="5">
        <f t="shared" si="60"/>
        <v>0.28216818701518231</v>
      </c>
      <c r="J457" s="2">
        <f t="shared" si="61"/>
        <v>-21.07608253620219</v>
      </c>
      <c r="K457" s="2">
        <f t="shared" si="62"/>
        <v>4.5078727591674195</v>
      </c>
      <c r="L457" s="10">
        <f t="shared" si="63"/>
        <v>1495.974832190253</v>
      </c>
      <c r="M457" s="10">
        <f t="shared" si="64"/>
        <v>1689.1032634663029</v>
      </c>
      <c r="O457" s="13" t="s">
        <v>965</v>
      </c>
    </row>
    <row r="458" spans="1:15" x14ac:dyDescent="0.2">
      <c r="A458" s="1" t="s">
        <v>1114</v>
      </c>
      <c r="B458" s="13" t="s">
        <v>398</v>
      </c>
      <c r="C458" s="13" t="s">
        <v>270</v>
      </c>
      <c r="D458" s="13" t="s">
        <v>517</v>
      </c>
      <c r="E458" s="13" t="s">
        <v>268</v>
      </c>
      <c r="F458" s="32">
        <v>1173</v>
      </c>
      <c r="G458" s="15">
        <v>1.5380000000000001E-3</v>
      </c>
      <c r="H458" s="15">
        <v>0.28220200000000001</v>
      </c>
      <c r="I458" s="5">
        <f t="shared" si="60"/>
        <v>0.28216794641420256</v>
      </c>
      <c r="J458" s="2">
        <f t="shared" si="61"/>
        <v>-20.616369326520445</v>
      </c>
      <c r="K458" s="2">
        <f t="shared" si="62"/>
        <v>4.4993420512162707</v>
      </c>
      <c r="L458" s="10">
        <f t="shared" si="63"/>
        <v>1501.5382645319889</v>
      </c>
      <c r="M458" s="10">
        <f t="shared" si="64"/>
        <v>1689.6368923565924</v>
      </c>
      <c r="O458" s="13" t="s">
        <v>965</v>
      </c>
    </row>
    <row r="459" spans="1:15" x14ac:dyDescent="0.2">
      <c r="A459" s="1" t="s">
        <v>1114</v>
      </c>
      <c r="B459" s="13" t="s">
        <v>398</v>
      </c>
      <c r="C459" s="13" t="s">
        <v>270</v>
      </c>
      <c r="D459" s="13" t="s">
        <v>518</v>
      </c>
      <c r="E459" s="13" t="s">
        <v>268</v>
      </c>
      <c r="F459" s="32">
        <v>1173</v>
      </c>
      <c r="G459" s="15">
        <v>7.7899999999999996E-4</v>
      </c>
      <c r="H459" s="15">
        <v>0.282194</v>
      </c>
      <c r="I459" s="5">
        <f t="shared" si="60"/>
        <v>0.28217675179236917</v>
      </c>
      <c r="J459" s="2">
        <f t="shared" si="61"/>
        <v>-20.899269763248185</v>
      </c>
      <c r="K459" s="2">
        <f t="shared" si="62"/>
        <v>4.8115440613805127</v>
      </c>
      <c r="L459" s="10">
        <f t="shared" si="63"/>
        <v>1482.7371713883165</v>
      </c>
      <c r="M459" s="10">
        <f t="shared" si="64"/>
        <v>1670.1039810430636</v>
      </c>
      <c r="O459" s="13" t="s">
        <v>965</v>
      </c>
    </row>
    <row r="460" spans="1:15" x14ac:dyDescent="0.2">
      <c r="A460" s="1" t="s">
        <v>1114</v>
      </c>
      <c r="B460" s="13" t="s">
        <v>398</v>
      </c>
      <c r="C460" s="13" t="s">
        <v>270</v>
      </c>
      <c r="D460" s="13" t="s">
        <v>519</v>
      </c>
      <c r="E460" s="13" t="s">
        <v>268</v>
      </c>
      <c r="F460" s="32">
        <v>1173</v>
      </c>
      <c r="G460" s="15">
        <v>3.4430000000000002E-4</v>
      </c>
      <c r="H460" s="15">
        <v>0.28219699999999998</v>
      </c>
      <c r="I460" s="5">
        <f t="shared" si="60"/>
        <v>0.28218937669077365</v>
      </c>
      <c r="J460" s="2">
        <f t="shared" si="61"/>
        <v>-20.793182099475558</v>
      </c>
      <c r="K460" s="2">
        <f t="shared" si="62"/>
        <v>5.2591703399373912</v>
      </c>
      <c r="L460" s="10">
        <f t="shared" si="63"/>
        <v>1461.9214062673377</v>
      </c>
      <c r="M460" s="10">
        <f t="shared" si="64"/>
        <v>1642.0858195731923</v>
      </c>
      <c r="O460" s="13" t="s">
        <v>965</v>
      </c>
    </row>
    <row r="461" spans="1:15" x14ac:dyDescent="0.2">
      <c r="A461" s="1" t="s">
        <v>1114</v>
      </c>
      <c r="B461" s="13" t="s">
        <v>398</v>
      </c>
      <c r="C461" s="13" t="s">
        <v>270</v>
      </c>
      <c r="D461" s="13" t="s">
        <v>520</v>
      </c>
      <c r="E461" s="13" t="s">
        <v>268</v>
      </c>
      <c r="F461" s="32">
        <v>1173</v>
      </c>
      <c r="G461" s="15">
        <v>5.5080000000000005E-4</v>
      </c>
      <c r="H461" s="15">
        <v>0.282192</v>
      </c>
      <c r="I461" s="5">
        <f t="shared" si="60"/>
        <v>0.28217980447655577</v>
      </c>
      <c r="J461" s="2">
        <f t="shared" si="61"/>
        <v>-20.969994872429567</v>
      </c>
      <c r="K461" s="2">
        <f t="shared" si="62"/>
        <v>4.9197795194633187</v>
      </c>
      <c r="L461" s="10">
        <f t="shared" si="63"/>
        <v>1476.672730314833</v>
      </c>
      <c r="M461" s="10">
        <f t="shared" si="64"/>
        <v>1663.3305690193695</v>
      </c>
      <c r="O461" s="13" t="s">
        <v>965</v>
      </c>
    </row>
    <row r="462" spans="1:15" x14ac:dyDescent="0.2">
      <c r="A462" s="1" t="s">
        <v>1114</v>
      </c>
      <c r="B462" s="13" t="s">
        <v>398</v>
      </c>
      <c r="C462" s="13" t="s">
        <v>270</v>
      </c>
      <c r="D462" s="13" t="s">
        <v>521</v>
      </c>
      <c r="E462" s="13" t="s">
        <v>268</v>
      </c>
      <c r="F462" s="32">
        <v>1173</v>
      </c>
      <c r="G462" s="15">
        <v>1.8489999999999999E-3</v>
      </c>
      <c r="H462" s="15">
        <v>0.28223399999999998</v>
      </c>
      <c r="I462" s="5">
        <f t="shared" si="60"/>
        <v>0.28219306041603415</v>
      </c>
      <c r="J462" s="2">
        <f t="shared" si="61"/>
        <v>-19.484767579610597</v>
      </c>
      <c r="K462" s="2">
        <f t="shared" si="62"/>
        <v>5.3897798844060318</v>
      </c>
      <c r="L462" s="10">
        <f t="shared" si="63"/>
        <v>1468.5302544232131</v>
      </c>
      <c r="M462" s="10">
        <f t="shared" si="64"/>
        <v>1633.9078456242823</v>
      </c>
      <c r="O462" s="13" t="s">
        <v>965</v>
      </c>
    </row>
    <row r="463" spans="1:15" x14ac:dyDescent="0.2">
      <c r="A463" s="1" t="s">
        <v>1114</v>
      </c>
      <c r="B463" s="13" t="s">
        <v>398</v>
      </c>
      <c r="C463" s="13" t="s">
        <v>270</v>
      </c>
      <c r="D463" s="13" t="s">
        <v>522</v>
      </c>
      <c r="E463" s="13" t="s">
        <v>268</v>
      </c>
      <c r="F463" s="32">
        <v>1173</v>
      </c>
      <c r="G463" s="15">
        <v>1.005E-3</v>
      </c>
      <c r="H463" s="15">
        <v>0.28217900000000001</v>
      </c>
      <c r="I463" s="5">
        <f t="shared" si="60"/>
        <v>0.28215674781942368</v>
      </c>
      <c r="J463" s="2">
        <f t="shared" si="61"/>
        <v>-21.429708082111311</v>
      </c>
      <c r="K463" s="2">
        <f t="shared" si="62"/>
        <v>4.1022865545836673</v>
      </c>
      <c r="L463" s="10">
        <f t="shared" si="63"/>
        <v>1512.4653770510963</v>
      </c>
      <c r="M463" s="10">
        <f t="shared" si="64"/>
        <v>1714.4683740611731</v>
      </c>
      <c r="O463" s="13" t="s">
        <v>965</v>
      </c>
    </row>
    <row r="464" spans="1:15" x14ac:dyDescent="0.2">
      <c r="A464" s="1" t="s">
        <v>1114</v>
      </c>
      <c r="B464" s="13" t="s">
        <v>398</v>
      </c>
      <c r="C464" s="13" t="s">
        <v>270</v>
      </c>
      <c r="D464" s="13" t="s">
        <v>523</v>
      </c>
      <c r="E464" s="13" t="s">
        <v>268</v>
      </c>
      <c r="F464" s="32">
        <v>1173</v>
      </c>
      <c r="G464" s="15">
        <v>1.823E-3</v>
      </c>
      <c r="H464" s="15">
        <v>0.28212999999999999</v>
      </c>
      <c r="I464" s="5">
        <f t="shared" si="60"/>
        <v>0.28208963609433763</v>
      </c>
      <c r="J464" s="2">
        <f t="shared" si="61"/>
        <v>-23.162473257068996</v>
      </c>
      <c r="K464" s="2">
        <f t="shared" si="62"/>
        <v>1.7227844956169136</v>
      </c>
      <c r="L464" s="10">
        <f t="shared" si="63"/>
        <v>1615.4733861662546</v>
      </c>
      <c r="M464" s="10">
        <f t="shared" si="64"/>
        <v>1863.0394859847434</v>
      </c>
      <c r="O464" s="13" t="s">
        <v>965</v>
      </c>
    </row>
    <row r="465" spans="1:15" x14ac:dyDescent="0.2">
      <c r="A465" s="1" t="s">
        <v>1114</v>
      </c>
      <c r="B465" s="13" t="s">
        <v>398</v>
      </c>
      <c r="C465" s="13" t="s">
        <v>270</v>
      </c>
      <c r="D465" s="13" t="s">
        <v>524</v>
      </c>
      <c r="E465" s="13" t="s">
        <v>268</v>
      </c>
      <c r="F465" s="32">
        <v>1173</v>
      </c>
      <c r="G465" s="15">
        <v>2.4380000000000001E-3</v>
      </c>
      <c r="H465" s="15">
        <v>0.28218300000000002</v>
      </c>
      <c r="I465" s="5">
        <f t="shared" si="60"/>
        <v>0.28212901908831328</v>
      </c>
      <c r="J465" s="2">
        <f t="shared" si="61"/>
        <v>-21.28825786374744</v>
      </c>
      <c r="K465" s="2">
        <f t="shared" si="62"/>
        <v>3.1191413190057027</v>
      </c>
      <c r="L465" s="10">
        <f t="shared" si="63"/>
        <v>1566.0719882407559</v>
      </c>
      <c r="M465" s="10">
        <f t="shared" si="64"/>
        <v>1775.9038663979275</v>
      </c>
      <c r="O465" s="13" t="s">
        <v>965</v>
      </c>
    </row>
    <row r="466" spans="1:15" x14ac:dyDescent="0.2">
      <c r="A466" s="1" t="s">
        <v>1114</v>
      </c>
      <c r="B466" s="13" t="s">
        <v>398</v>
      </c>
      <c r="C466" s="13" t="s">
        <v>270</v>
      </c>
      <c r="D466" s="13" t="s">
        <v>525</v>
      </c>
      <c r="E466" s="13" t="s">
        <v>268</v>
      </c>
      <c r="F466" s="32">
        <v>1173</v>
      </c>
      <c r="G466" s="15">
        <v>5.1999999999999995E-4</v>
      </c>
      <c r="H466" s="15">
        <v>0.28222599999999998</v>
      </c>
      <c r="I466" s="5">
        <f t="shared" si="60"/>
        <v>0.2822144864339306</v>
      </c>
      <c r="J466" s="2">
        <f t="shared" si="61"/>
        <v>-19.767668016338334</v>
      </c>
      <c r="K466" s="2">
        <f t="shared" si="62"/>
        <v>6.1494571782727547</v>
      </c>
      <c r="L466" s="10">
        <f t="shared" si="63"/>
        <v>1428.6987029248951</v>
      </c>
      <c r="M466" s="10">
        <f t="shared" si="64"/>
        <v>1586.3167135453746</v>
      </c>
      <c r="O466" s="13" t="s">
        <v>965</v>
      </c>
    </row>
    <row r="467" spans="1:15" x14ac:dyDescent="0.2">
      <c r="A467" s="1" t="s">
        <v>1114</v>
      </c>
      <c r="B467" s="13" t="s">
        <v>398</v>
      </c>
      <c r="C467" s="13" t="s">
        <v>270</v>
      </c>
      <c r="D467" s="13" t="s">
        <v>526</v>
      </c>
      <c r="E467" s="13" t="s">
        <v>268</v>
      </c>
      <c r="F467" s="32">
        <v>1173</v>
      </c>
      <c r="G467" s="15">
        <v>5.2890000000000001E-4</v>
      </c>
      <c r="H467" s="15">
        <v>0.282196</v>
      </c>
      <c r="I467" s="5">
        <f t="shared" si="60"/>
        <v>0.2821842893748191</v>
      </c>
      <c r="J467" s="2">
        <f t="shared" si="61"/>
        <v>-20.828544654065695</v>
      </c>
      <c r="K467" s="2">
        <f t="shared" si="62"/>
        <v>5.0787953194308955</v>
      </c>
      <c r="L467" s="10">
        <f t="shared" si="63"/>
        <v>1470.3266485856943</v>
      </c>
      <c r="M467" s="10">
        <f t="shared" si="64"/>
        <v>1653.3777519172293</v>
      </c>
      <c r="O467" s="13" t="s">
        <v>965</v>
      </c>
    </row>
    <row r="468" spans="1:15" x14ac:dyDescent="0.2">
      <c r="A468" s="1" t="s">
        <v>1114</v>
      </c>
      <c r="B468" s="13" t="s">
        <v>398</v>
      </c>
      <c r="C468" s="13" t="s">
        <v>270</v>
      </c>
      <c r="D468" s="13" t="s">
        <v>527</v>
      </c>
      <c r="E468" s="13" t="s">
        <v>268</v>
      </c>
      <c r="F468" s="32">
        <v>1173</v>
      </c>
      <c r="G468" s="15">
        <v>4.4000000000000002E-4</v>
      </c>
      <c r="H468" s="15">
        <v>0.28223700000000002</v>
      </c>
      <c r="I468" s="5">
        <f t="shared" si="60"/>
        <v>0.28222725775178747</v>
      </c>
      <c r="J468" s="2">
        <f t="shared" si="61"/>
        <v>-19.378679915836862</v>
      </c>
      <c r="K468" s="2">
        <f t="shared" si="62"/>
        <v>6.602274880354031</v>
      </c>
      <c r="L468" s="10">
        <f t="shared" si="63"/>
        <v>1410.6119410807694</v>
      </c>
      <c r="M468" s="10">
        <f t="shared" si="64"/>
        <v>1557.9291366412731</v>
      </c>
      <c r="O468" s="13" t="s">
        <v>965</v>
      </c>
    </row>
    <row r="469" spans="1:15" x14ac:dyDescent="0.2">
      <c r="A469" s="1" t="s">
        <v>1114</v>
      </c>
      <c r="B469" s="13" t="s">
        <v>398</v>
      </c>
      <c r="C469" s="13" t="s">
        <v>270</v>
      </c>
      <c r="D469" s="13" t="s">
        <v>528</v>
      </c>
      <c r="E469" s="13" t="s">
        <v>268</v>
      </c>
      <c r="F469" s="32">
        <v>1173</v>
      </c>
      <c r="G469" s="15">
        <v>8.5400000000000005E-4</v>
      </c>
      <c r="H469" s="15">
        <v>0.28220000000000001</v>
      </c>
      <c r="I469" s="5">
        <f t="shared" si="60"/>
        <v>0.2821810911818784</v>
      </c>
      <c r="J469" s="2">
        <f t="shared" si="61"/>
        <v>-20.687094435701823</v>
      </c>
      <c r="K469" s="2">
        <f t="shared" si="62"/>
        <v>4.9654007273902678</v>
      </c>
      <c r="L469" s="10">
        <f t="shared" si="63"/>
        <v>1477.3324186377517</v>
      </c>
      <c r="M469" s="10">
        <f t="shared" si="64"/>
        <v>1660.4753215780809</v>
      </c>
      <c r="O469" s="13" t="s">
        <v>965</v>
      </c>
    </row>
    <row r="470" spans="1:15" x14ac:dyDescent="0.2">
      <c r="A470" s="1" t="s">
        <v>1114</v>
      </c>
      <c r="B470" s="13" t="s">
        <v>398</v>
      </c>
      <c r="C470" s="13" t="s">
        <v>270</v>
      </c>
      <c r="D470" s="13" t="s">
        <v>529</v>
      </c>
      <c r="E470" s="13" t="s">
        <v>268</v>
      </c>
      <c r="F470" s="32">
        <v>1173</v>
      </c>
      <c r="G470" s="15">
        <v>1.4492999999999999E-3</v>
      </c>
      <c r="H470" s="15">
        <v>0.28213300000000002</v>
      </c>
      <c r="I470" s="5">
        <f t="shared" si="60"/>
        <v>0.28210091036287632</v>
      </c>
      <c r="J470" s="2">
        <f t="shared" si="61"/>
        <v>-23.056385593295261</v>
      </c>
      <c r="K470" s="2">
        <f t="shared" si="62"/>
        <v>2.1225230683730167</v>
      </c>
      <c r="L470" s="10">
        <f t="shared" si="63"/>
        <v>1595.1559619712696</v>
      </c>
      <c r="M470" s="10">
        <f t="shared" si="64"/>
        <v>1838.1094317364173</v>
      </c>
      <c r="O470" s="13" t="s">
        <v>965</v>
      </c>
    </row>
    <row r="471" spans="1:15" x14ac:dyDescent="0.2">
      <c r="A471" s="1" t="s">
        <v>1114</v>
      </c>
      <c r="B471" s="13" t="s">
        <v>398</v>
      </c>
      <c r="C471" s="13" t="s">
        <v>270</v>
      </c>
      <c r="D471" s="13" t="s">
        <v>530</v>
      </c>
      <c r="E471" s="13" t="s">
        <v>268</v>
      </c>
      <c r="F471" s="32">
        <v>1173</v>
      </c>
      <c r="G471" s="15">
        <v>6.5629999999999996E-4</v>
      </c>
      <c r="H471" s="15">
        <v>0.28218199999999999</v>
      </c>
      <c r="I471" s="5">
        <f t="shared" si="60"/>
        <v>0.28216746855113206</v>
      </c>
      <c r="J471" s="2">
        <f t="shared" si="61"/>
        <v>-21.323620418339793</v>
      </c>
      <c r="K471" s="2">
        <f t="shared" si="62"/>
        <v>4.4823990184061913</v>
      </c>
      <c r="L471" s="10">
        <f t="shared" si="63"/>
        <v>1494.5459675653319</v>
      </c>
      <c r="M471" s="10">
        <f t="shared" si="64"/>
        <v>1690.696729050366</v>
      </c>
      <c r="O471" s="13" t="s">
        <v>965</v>
      </c>
    </row>
    <row r="472" spans="1:15" x14ac:dyDescent="0.2">
      <c r="A472" s="1" t="s">
        <v>1114</v>
      </c>
      <c r="B472" s="13" t="s">
        <v>398</v>
      </c>
      <c r="C472" s="13" t="s">
        <v>270</v>
      </c>
      <c r="D472" s="13" t="s">
        <v>531</v>
      </c>
      <c r="E472" s="13" t="s">
        <v>268</v>
      </c>
      <c r="F472" s="32">
        <v>1173</v>
      </c>
      <c r="G472" s="15">
        <v>1.485E-3</v>
      </c>
      <c r="H472" s="15">
        <v>0.28213199999999999</v>
      </c>
      <c r="I472" s="5">
        <f t="shared" si="60"/>
        <v>0.2820991199122827</v>
      </c>
      <c r="J472" s="2">
        <f t="shared" si="61"/>
        <v>-23.091748147886506</v>
      </c>
      <c r="K472" s="2">
        <f t="shared" si="62"/>
        <v>2.0590411526799635</v>
      </c>
      <c r="L472" s="10">
        <f t="shared" si="63"/>
        <v>1598.0841675678814</v>
      </c>
      <c r="M472" s="10">
        <f t="shared" si="64"/>
        <v>1842.0693134190844</v>
      </c>
      <c r="O472" s="13" t="s">
        <v>965</v>
      </c>
    </row>
    <row r="473" spans="1:15" x14ac:dyDescent="0.2">
      <c r="A473" s="1" t="s">
        <v>1114</v>
      </c>
      <c r="B473" s="13" t="s">
        <v>398</v>
      </c>
      <c r="C473" s="13" t="s">
        <v>270</v>
      </c>
      <c r="D473" s="13" t="s">
        <v>532</v>
      </c>
      <c r="E473" s="13" t="s">
        <v>268</v>
      </c>
      <c r="F473" s="32">
        <v>1173</v>
      </c>
      <c r="G473" s="15">
        <v>8.1499999999999997E-4</v>
      </c>
      <c r="H473" s="15">
        <v>0.282194</v>
      </c>
      <c r="I473" s="5">
        <f t="shared" si="60"/>
        <v>0.2821759546993336</v>
      </c>
      <c r="J473" s="2">
        <f t="shared" si="61"/>
        <v>-20.899269763248185</v>
      </c>
      <c r="K473" s="2">
        <f t="shared" si="62"/>
        <v>4.783282464515537</v>
      </c>
      <c r="L473" s="10">
        <f t="shared" si="63"/>
        <v>1484.1378841558692</v>
      </c>
      <c r="M473" s="10">
        <f t="shared" si="64"/>
        <v>1671.8724604304102</v>
      </c>
      <c r="O473" s="13" t="s">
        <v>965</v>
      </c>
    </row>
    <row r="474" spans="1:15" x14ac:dyDescent="0.2">
      <c r="A474" s="1" t="s">
        <v>1114</v>
      </c>
      <c r="B474" s="13" t="s">
        <v>398</v>
      </c>
      <c r="C474" s="13" t="s">
        <v>270</v>
      </c>
      <c r="D474" s="13" t="s">
        <v>533</v>
      </c>
      <c r="E474" s="13" t="s">
        <v>268</v>
      </c>
      <c r="F474" s="32">
        <v>1173</v>
      </c>
      <c r="G474" s="15">
        <v>2.0730000000000002E-3</v>
      </c>
      <c r="H474" s="15">
        <v>0.28224500000000002</v>
      </c>
      <c r="I474" s="5">
        <f t="shared" si="60"/>
        <v>0.28219910072603505</v>
      </c>
      <c r="J474" s="2">
        <f t="shared" si="61"/>
        <v>-19.095779479109119</v>
      </c>
      <c r="K474" s="2">
        <f t="shared" si="62"/>
        <v>5.6039441018440606</v>
      </c>
      <c r="L474" s="10">
        <f t="shared" si="63"/>
        <v>1461.6819101853669</v>
      </c>
      <c r="M474" s="10">
        <f t="shared" si="64"/>
        <v>1620.4954841922256</v>
      </c>
      <c r="O474" s="13" t="s">
        <v>965</v>
      </c>
    </row>
    <row r="475" spans="1:15" x14ac:dyDescent="0.2">
      <c r="A475" s="1" t="s">
        <v>1114</v>
      </c>
      <c r="B475" s="13" t="s">
        <v>398</v>
      </c>
      <c r="C475" s="13" t="s">
        <v>270</v>
      </c>
      <c r="D475" s="13" t="s">
        <v>534</v>
      </c>
      <c r="E475" s="13" t="s">
        <v>268</v>
      </c>
      <c r="F475" s="32">
        <v>1173</v>
      </c>
      <c r="G475" s="15">
        <v>1.395E-3</v>
      </c>
      <c r="H475" s="15">
        <v>0.28220400000000001</v>
      </c>
      <c r="I475" s="5">
        <f>H475-(G475*(EXP((F475*1000000)*1.867*10^-11)-1))</f>
        <v>0.28217311264487166</v>
      </c>
      <c r="J475" s="2">
        <f>10000*((H475/0.282785)-1)</f>
        <v>-20.545644217337955</v>
      </c>
      <c r="K475" s="2">
        <f>((I475/(0.282785-(0.0336*(EXP((F475*1000000)*1.867*10^-11)-1))))-1)*(10^4)</f>
        <v>4.6825150585938502</v>
      </c>
      <c r="L475" s="10">
        <f>((1/(1.867*10^-11))*(LN(((H475-0.28325)/(G475-0.0384))+1)))/1000000</f>
        <v>1493.0008849413769</v>
      </c>
      <c r="M475" s="10">
        <f>((1/(1.867*(10^-11)))*(LN(1+(((0.28325)-((I475)+(0.015)*(EXP((1.867*(10^-11))*(F475*1000000))-1)))/(0.0384-0.015)))))/1000000</f>
        <v>1678.1775411667047</v>
      </c>
      <c r="O475" s="13" t="s">
        <v>965</v>
      </c>
    </row>
    <row r="476" spans="1:15" x14ac:dyDescent="0.2">
      <c r="A476" s="1" t="s">
        <v>1114</v>
      </c>
      <c r="B476" s="13" t="s">
        <v>398</v>
      </c>
      <c r="C476" s="13" t="s">
        <v>270</v>
      </c>
      <c r="D476" s="12" t="s">
        <v>312</v>
      </c>
      <c r="E476" s="1" t="s">
        <v>315</v>
      </c>
      <c r="F476" s="10">
        <v>1227</v>
      </c>
      <c r="G476" s="6">
        <v>5.9883104666544004E-4</v>
      </c>
      <c r="H476" s="6">
        <v>0.28206723540849399</v>
      </c>
      <c r="I476" s="5">
        <f t="shared" ref="I476:I508" si="65">H476-(G476*(EXP((F476*1000000)*1.867*10^-11)-1))</f>
        <v>0.28205335899879497</v>
      </c>
      <c r="J476" s="2">
        <f t="shared" ref="J476:J508" si="66">10000*((H476/0.282785)-1)</f>
        <v>-25.38198955057802</v>
      </c>
      <c r="K476" s="2">
        <f t="shared" ref="K476:K508" si="67">((I476/(0.282785-(0.0336*(EXP((F476*1000000)*1.867*10^-11)-1))))-1)*(10^4)</f>
        <v>1.6650276353846749</v>
      </c>
      <c r="L476" s="10">
        <f t="shared" ref="L476:L508" si="68">((1/(1.867*10^-11))*(LN(((H476-0.28325)/(G476-0.0384))+1)))/1000000</f>
        <v>1650.2182122751051</v>
      </c>
      <c r="M476" s="10">
        <f t="shared" ref="M476:M508" si="69">((1/(1.867*(10^-11)))*(LN(1+(((0.28325)-((I476)+(0.015)*(EXP((1.867*(10^-11))*(F476*1000000))-1)))/(0.0384-0.015)))))/1000000</f>
        <v>1909.0287198614544</v>
      </c>
      <c r="O476" s="13" t="s">
        <v>1113</v>
      </c>
    </row>
    <row r="477" spans="1:15" x14ac:dyDescent="0.2">
      <c r="A477" s="1" t="s">
        <v>1114</v>
      </c>
      <c r="B477" s="13" t="s">
        <v>398</v>
      </c>
      <c r="C477" s="13" t="s">
        <v>270</v>
      </c>
      <c r="D477" s="1" t="s">
        <v>308</v>
      </c>
      <c r="E477" s="1" t="s">
        <v>315</v>
      </c>
      <c r="F477" s="10">
        <v>1227</v>
      </c>
      <c r="G477" s="5">
        <v>3.3851273455319698E-4</v>
      </c>
      <c r="H477" s="5">
        <v>0.28208980895415697</v>
      </c>
      <c r="I477" s="5">
        <f t="shared" si="65"/>
        <v>0.28208196476935865</v>
      </c>
      <c r="J477" s="2">
        <f t="shared" si="66"/>
        <v>-24.58373130975966</v>
      </c>
      <c r="K477" s="2">
        <f t="shared" si="67"/>
        <v>2.6793936264546403</v>
      </c>
      <c r="L477" s="10">
        <f t="shared" si="68"/>
        <v>1608.2846338930708</v>
      </c>
      <c r="M477" s="10">
        <f t="shared" si="69"/>
        <v>1845.8063418369891</v>
      </c>
      <c r="O477" s="13" t="s">
        <v>1113</v>
      </c>
    </row>
    <row r="478" spans="1:15" x14ac:dyDescent="0.2">
      <c r="A478" s="1" t="s">
        <v>1114</v>
      </c>
      <c r="B478" s="13" t="s">
        <v>398</v>
      </c>
      <c r="C478" s="13" t="s">
        <v>270</v>
      </c>
      <c r="D478" s="1" t="s">
        <v>309</v>
      </c>
      <c r="E478" s="1" t="s">
        <v>315</v>
      </c>
      <c r="F478" s="10">
        <v>1227</v>
      </c>
      <c r="G478" s="5">
        <v>6.4139560652653896E-4</v>
      </c>
      <c r="H478" s="5">
        <v>0.28201060188730298</v>
      </c>
      <c r="I478" s="5">
        <f t="shared" si="65"/>
        <v>0.28199573915053461</v>
      </c>
      <c r="J478" s="2">
        <f t="shared" si="66"/>
        <v>-27.384695535372927</v>
      </c>
      <c r="K478" s="2">
        <f t="shared" si="67"/>
        <v>-0.37818299429503988</v>
      </c>
      <c r="L478" s="10">
        <f t="shared" si="68"/>
        <v>1729.8900027750503</v>
      </c>
      <c r="M478" s="10">
        <f t="shared" si="69"/>
        <v>2036.1497872888924</v>
      </c>
      <c r="O478" s="13" t="s">
        <v>1113</v>
      </c>
    </row>
    <row r="479" spans="1:15" x14ac:dyDescent="0.2">
      <c r="A479" s="1" t="s">
        <v>1114</v>
      </c>
      <c r="B479" s="13" t="s">
        <v>398</v>
      </c>
      <c r="C479" s="13" t="s">
        <v>270</v>
      </c>
      <c r="D479" s="1" t="s">
        <v>310</v>
      </c>
      <c r="E479" s="1" t="s">
        <v>315</v>
      </c>
      <c r="F479" s="10">
        <v>1227</v>
      </c>
      <c r="G479" s="5">
        <v>8.9597071548741297E-4</v>
      </c>
      <c r="H479" s="5">
        <v>0.282101653546804</v>
      </c>
      <c r="I479" s="5">
        <f t="shared" si="65"/>
        <v>0.28208089166948369</v>
      </c>
      <c r="J479" s="2">
        <f t="shared" si="66"/>
        <v>-24.16487625567121</v>
      </c>
      <c r="K479" s="2">
        <f t="shared" si="67"/>
        <v>2.6413413035575317</v>
      </c>
      <c r="L479" s="10">
        <f t="shared" si="68"/>
        <v>1615.4186577583484</v>
      </c>
      <c r="M479" s="10">
        <f t="shared" si="69"/>
        <v>1848.1793762558916</v>
      </c>
      <c r="O479" s="13" t="s">
        <v>1113</v>
      </c>
    </row>
    <row r="480" spans="1:15" x14ac:dyDescent="0.2">
      <c r="A480" s="1" t="s">
        <v>1114</v>
      </c>
      <c r="B480" s="13" t="s">
        <v>398</v>
      </c>
      <c r="C480" s="13" t="s">
        <v>270</v>
      </c>
      <c r="D480" s="1" t="s">
        <v>313</v>
      </c>
      <c r="E480" s="1" t="s">
        <v>315</v>
      </c>
      <c r="F480" s="10">
        <v>1227</v>
      </c>
      <c r="G480" s="5">
        <v>4.7037839475869402E-4</v>
      </c>
      <c r="H480" s="5">
        <v>0.28205500504769998</v>
      </c>
      <c r="I480" s="5">
        <f t="shared" si="65"/>
        <v>0.2820441052064917</v>
      </c>
      <c r="J480" s="2">
        <f t="shared" si="66"/>
        <v>-25.814486351822818</v>
      </c>
      <c r="K480" s="2">
        <f t="shared" si="67"/>
        <v>1.3368864241569689</v>
      </c>
      <c r="L480" s="10">
        <f t="shared" si="68"/>
        <v>1661.4605703757577</v>
      </c>
      <c r="M480" s="10">
        <f t="shared" si="69"/>
        <v>1929.4648087721046</v>
      </c>
      <c r="O480" s="13" t="s">
        <v>1113</v>
      </c>
    </row>
    <row r="481" spans="1:15" x14ac:dyDescent="0.2">
      <c r="A481" s="1" t="s">
        <v>1114</v>
      </c>
      <c r="B481" s="13" t="s">
        <v>398</v>
      </c>
      <c r="C481" s="13" t="s">
        <v>270</v>
      </c>
      <c r="D481" s="1" t="s">
        <v>314</v>
      </c>
      <c r="E481" s="1" t="s">
        <v>315</v>
      </c>
      <c r="F481" s="10">
        <v>1227</v>
      </c>
      <c r="G481" s="5">
        <v>8.5097134403535398E-4</v>
      </c>
      <c r="H481" s="5">
        <v>0.282086464111374</v>
      </c>
      <c r="I481" s="5">
        <f t="shared" si="65"/>
        <v>0.28206674498178358</v>
      </c>
      <c r="J481" s="2">
        <f t="shared" si="66"/>
        <v>-24.702013495270236</v>
      </c>
      <c r="K481" s="2">
        <f t="shared" si="67"/>
        <v>2.1396971035758661</v>
      </c>
      <c r="L481" s="10">
        <f t="shared" si="68"/>
        <v>1634.5314793595699</v>
      </c>
      <c r="M481" s="10">
        <f t="shared" si="69"/>
        <v>1879.4532907022879</v>
      </c>
      <c r="O481" s="13" t="s">
        <v>1113</v>
      </c>
    </row>
    <row r="482" spans="1:15" x14ac:dyDescent="0.2">
      <c r="A482" s="1" t="s">
        <v>1114</v>
      </c>
      <c r="B482" s="13" t="s">
        <v>398</v>
      </c>
      <c r="C482" s="13" t="s">
        <v>270</v>
      </c>
      <c r="D482" s="1" t="s">
        <v>311</v>
      </c>
      <c r="E482" s="1" t="s">
        <v>315</v>
      </c>
      <c r="F482" s="10">
        <v>1227</v>
      </c>
      <c r="G482" s="5">
        <v>8.9061039178780295E-4</v>
      </c>
      <c r="H482" s="5">
        <v>0.28203995744972099</v>
      </c>
      <c r="I482" s="5">
        <f t="shared" si="65"/>
        <v>0.2820193197844772</v>
      </c>
      <c r="J482" s="2">
        <f t="shared" si="66"/>
        <v>-26.346607856817528</v>
      </c>
      <c r="K482" s="2">
        <f t="shared" si="67"/>
        <v>0.45799070939711584</v>
      </c>
      <c r="L482" s="10">
        <f t="shared" si="68"/>
        <v>1700.6055589800878</v>
      </c>
      <c r="M482" s="10">
        <f t="shared" si="69"/>
        <v>1984.1625930692119</v>
      </c>
      <c r="O482" s="13" t="s">
        <v>1113</v>
      </c>
    </row>
    <row r="483" spans="1:15" x14ac:dyDescent="0.2">
      <c r="A483" s="1" t="s">
        <v>1114</v>
      </c>
      <c r="B483" s="13" t="s">
        <v>398</v>
      </c>
      <c r="C483" s="13" t="s">
        <v>270</v>
      </c>
      <c r="D483" s="12" t="s">
        <v>316</v>
      </c>
      <c r="E483" s="1" t="s">
        <v>272</v>
      </c>
      <c r="F483" s="10">
        <v>1194.9000000000001</v>
      </c>
      <c r="G483" s="6">
        <v>8.5115549621901697E-4</v>
      </c>
      <c r="H483" s="6">
        <v>0.28212842211518602</v>
      </c>
      <c r="I483" s="5">
        <f t="shared" si="65"/>
        <v>0.28210922048578163</v>
      </c>
      <c r="J483" s="2">
        <f t="shared" si="66"/>
        <v>-23.21827129494136</v>
      </c>
      <c r="K483" s="2">
        <f t="shared" si="67"/>
        <v>2.9152943412236176</v>
      </c>
      <c r="L483" s="10">
        <f t="shared" si="68"/>
        <v>1576.455432626062</v>
      </c>
      <c r="M483" s="10">
        <f t="shared" si="69"/>
        <v>1805.8517600983632</v>
      </c>
      <c r="O483" s="13" t="s">
        <v>1113</v>
      </c>
    </row>
    <row r="484" spans="1:15" x14ac:dyDescent="0.2">
      <c r="A484" s="1" t="s">
        <v>1114</v>
      </c>
      <c r="B484" s="13" t="s">
        <v>398</v>
      </c>
      <c r="C484" s="13" t="s">
        <v>270</v>
      </c>
      <c r="D484" s="12" t="s">
        <v>317</v>
      </c>
      <c r="E484" s="1" t="s">
        <v>272</v>
      </c>
      <c r="F484" s="10">
        <v>1194.9000000000001</v>
      </c>
      <c r="G484" s="6">
        <v>5.00109460537959E-4</v>
      </c>
      <c r="H484" s="6">
        <v>0.28211615937708101</v>
      </c>
      <c r="I484" s="5">
        <f t="shared" si="65"/>
        <v>0.28210487716535176</v>
      </c>
      <c r="J484" s="2">
        <f t="shared" si="66"/>
        <v>-23.651913040614314</v>
      </c>
      <c r="K484" s="2">
        <f t="shared" si="67"/>
        <v>2.7612906320184649</v>
      </c>
      <c r="L484" s="10">
        <f t="shared" si="68"/>
        <v>1578.8939461129967</v>
      </c>
      <c r="M484" s="10">
        <f t="shared" si="69"/>
        <v>1815.463021328839</v>
      </c>
      <c r="O484" s="13" t="s">
        <v>1113</v>
      </c>
    </row>
    <row r="485" spans="1:15" x14ac:dyDescent="0.2">
      <c r="A485" s="1" t="s">
        <v>1114</v>
      </c>
      <c r="B485" s="13" t="s">
        <v>398</v>
      </c>
      <c r="C485" s="13" t="s">
        <v>270</v>
      </c>
      <c r="D485" s="12" t="s">
        <v>318</v>
      </c>
      <c r="E485" s="1" t="s">
        <v>272</v>
      </c>
      <c r="F485" s="10">
        <v>1194.9000000000001</v>
      </c>
      <c r="G485" s="6">
        <v>4.7038618072073698E-4</v>
      </c>
      <c r="H485" s="6">
        <v>0.28210974903457198</v>
      </c>
      <c r="I485" s="5">
        <f t="shared" si="65"/>
        <v>0.28209913736471931</v>
      </c>
      <c r="J485" s="2">
        <f t="shared" si="66"/>
        <v>-23.878599127535871</v>
      </c>
      <c r="K485" s="2">
        <f t="shared" si="67"/>
        <v>2.5577710893598393</v>
      </c>
      <c r="L485" s="10">
        <f t="shared" si="68"/>
        <v>1586.4635228050281</v>
      </c>
      <c r="M485" s="10">
        <f t="shared" si="69"/>
        <v>1828.161885256216</v>
      </c>
      <c r="O485" s="13" t="s">
        <v>1113</v>
      </c>
    </row>
    <row r="486" spans="1:15" x14ac:dyDescent="0.2">
      <c r="A486" s="1" t="s">
        <v>1114</v>
      </c>
      <c r="B486" s="13" t="s">
        <v>398</v>
      </c>
      <c r="C486" s="13" t="s">
        <v>270</v>
      </c>
      <c r="D486" s="12" t="s">
        <v>319</v>
      </c>
      <c r="E486" s="1" t="s">
        <v>272</v>
      </c>
      <c r="F486" s="10">
        <v>1194.9000000000001</v>
      </c>
      <c r="G486" s="6">
        <v>9.2019937495486199E-4</v>
      </c>
      <c r="H486" s="6">
        <v>0.28220361960954699</v>
      </c>
      <c r="I486" s="5">
        <f t="shared" si="65"/>
        <v>0.2821828603858158</v>
      </c>
      <c r="J486" s="2">
        <f t="shared" si="66"/>
        <v>-20.559095795499303</v>
      </c>
      <c r="K486" s="2">
        <f t="shared" si="67"/>
        <v>5.5263883035450156</v>
      </c>
      <c r="L486" s="10">
        <f t="shared" si="68"/>
        <v>1474.874060182387</v>
      </c>
      <c r="M486" s="10">
        <f t="shared" si="69"/>
        <v>1642.6321960187022</v>
      </c>
      <c r="O486" s="13" t="s">
        <v>1113</v>
      </c>
    </row>
    <row r="487" spans="1:15" x14ac:dyDescent="0.2">
      <c r="A487" s="1" t="s">
        <v>1114</v>
      </c>
      <c r="B487" s="13" t="s">
        <v>398</v>
      </c>
      <c r="C487" s="13" t="s">
        <v>270</v>
      </c>
      <c r="D487" s="12" t="s">
        <v>320</v>
      </c>
      <c r="E487" s="1" t="s">
        <v>272</v>
      </c>
      <c r="F487" s="10">
        <v>1194.9000000000001</v>
      </c>
      <c r="G487" s="6">
        <v>7.6928286220597495E-4</v>
      </c>
      <c r="H487" s="6">
        <v>0.28219425036782197</v>
      </c>
      <c r="I487" s="5">
        <f t="shared" si="65"/>
        <v>0.28217689574285293</v>
      </c>
      <c r="J487" s="2">
        <f t="shared" si="66"/>
        <v>-20.890416117476107</v>
      </c>
      <c r="K487" s="2">
        <f t="shared" si="67"/>
        <v>5.3148963919524839</v>
      </c>
      <c r="L487" s="10">
        <f t="shared" si="68"/>
        <v>1482.0129073186263</v>
      </c>
      <c r="M487" s="10">
        <f t="shared" si="69"/>
        <v>1655.8710894161786</v>
      </c>
      <c r="O487" s="13" t="s">
        <v>1113</v>
      </c>
    </row>
    <row r="488" spans="1:15" x14ac:dyDescent="0.2">
      <c r="A488" s="1" t="s">
        <v>1114</v>
      </c>
      <c r="B488" s="13" t="s">
        <v>398</v>
      </c>
      <c r="C488" s="13" t="s">
        <v>270</v>
      </c>
      <c r="D488" s="12" t="s">
        <v>321</v>
      </c>
      <c r="E488" s="1" t="s">
        <v>272</v>
      </c>
      <c r="F488" s="10">
        <v>1194.9000000000001</v>
      </c>
      <c r="G488" s="6">
        <v>3.4768563179631099E-4</v>
      </c>
      <c r="H488" s="6">
        <v>0.282196544771802</v>
      </c>
      <c r="I488" s="5">
        <f t="shared" si="65"/>
        <v>0.28218870116310696</v>
      </c>
      <c r="J488" s="2">
        <f t="shared" si="66"/>
        <v>-20.809280131478538</v>
      </c>
      <c r="K488" s="2">
        <f t="shared" si="67"/>
        <v>5.7334882359616479</v>
      </c>
      <c r="L488" s="10">
        <f t="shared" si="68"/>
        <v>1462.6732331764599</v>
      </c>
      <c r="M488" s="10">
        <f t="shared" si="69"/>
        <v>1629.6650583217718</v>
      </c>
      <c r="O488" s="13" t="s">
        <v>1113</v>
      </c>
    </row>
    <row r="489" spans="1:15" x14ac:dyDescent="0.2">
      <c r="A489" s="1" t="s">
        <v>1114</v>
      </c>
      <c r="B489" s="13" t="s">
        <v>398</v>
      </c>
      <c r="C489" s="13" t="s">
        <v>270</v>
      </c>
      <c r="D489" s="12" t="s">
        <v>322</v>
      </c>
      <c r="E489" s="1" t="s">
        <v>272</v>
      </c>
      <c r="F489" s="10">
        <v>1194.9000000000001</v>
      </c>
      <c r="G489" s="6">
        <v>6.9485573232755296E-4</v>
      </c>
      <c r="H489" s="6">
        <v>0.28217719403169</v>
      </c>
      <c r="I489" s="5">
        <f t="shared" si="65"/>
        <v>0.28216151844441961</v>
      </c>
      <c r="J489" s="2">
        <f t="shared" si="66"/>
        <v>-21.493571735063945</v>
      </c>
      <c r="K489" s="2">
        <f t="shared" si="67"/>
        <v>4.7696543278341608</v>
      </c>
      <c r="L489" s="10">
        <f t="shared" si="68"/>
        <v>1502.6917158020633</v>
      </c>
      <c r="M489" s="10">
        <f t="shared" si="69"/>
        <v>1689.986867996867</v>
      </c>
      <c r="O489" s="13" t="s">
        <v>1113</v>
      </c>
    </row>
    <row r="490" spans="1:15" x14ac:dyDescent="0.2">
      <c r="A490" s="1" t="s">
        <v>1114</v>
      </c>
      <c r="B490" s="13" t="s">
        <v>398</v>
      </c>
      <c r="C490" s="13" t="s">
        <v>270</v>
      </c>
      <c r="D490" s="12" t="s">
        <v>323</v>
      </c>
      <c r="E490" s="1" t="s">
        <v>272</v>
      </c>
      <c r="F490" s="10">
        <v>1194.9000000000001</v>
      </c>
      <c r="G490" s="6">
        <v>5.4064719283994302E-4</v>
      </c>
      <c r="H490" s="6">
        <v>0.28218977083896202</v>
      </c>
      <c r="I490" s="5">
        <f t="shared" si="65"/>
        <v>0.28217757411688066</v>
      </c>
      <c r="J490" s="2">
        <f t="shared" si="66"/>
        <v>-21.048823701327322</v>
      </c>
      <c r="K490" s="2">
        <f t="shared" si="67"/>
        <v>5.3389499054312672</v>
      </c>
      <c r="L490" s="10">
        <f t="shared" si="68"/>
        <v>1479.350037401234</v>
      </c>
      <c r="M490" s="10">
        <f t="shared" si="69"/>
        <v>1654.3655612764233</v>
      </c>
      <c r="O490" s="13" t="s">
        <v>1113</v>
      </c>
    </row>
    <row r="491" spans="1:15" x14ac:dyDescent="0.2">
      <c r="A491" s="1" t="s">
        <v>1114</v>
      </c>
      <c r="B491" s="13" t="s">
        <v>398</v>
      </c>
      <c r="C491" s="13" t="s">
        <v>270</v>
      </c>
      <c r="D491" s="12" t="s">
        <v>324</v>
      </c>
      <c r="E491" s="1" t="s">
        <v>272</v>
      </c>
      <c r="F491" s="10">
        <v>1194.9000000000001</v>
      </c>
      <c r="G491" s="6">
        <v>6.7298650177850697E-4</v>
      </c>
      <c r="H491" s="6">
        <v>0.28217009578416202</v>
      </c>
      <c r="I491" s="5">
        <f t="shared" si="65"/>
        <v>0.28215491355546385</v>
      </c>
      <c r="J491" s="2">
        <f t="shared" si="66"/>
        <v>-21.744583900772383</v>
      </c>
      <c r="K491" s="2">
        <f t="shared" si="67"/>
        <v>4.5354608312897504</v>
      </c>
      <c r="L491" s="10">
        <f t="shared" si="68"/>
        <v>1511.6307476913516</v>
      </c>
      <c r="M491" s="10">
        <f t="shared" si="69"/>
        <v>1704.6336790882663</v>
      </c>
      <c r="O491" s="13" t="s">
        <v>1113</v>
      </c>
    </row>
    <row r="492" spans="1:15" x14ac:dyDescent="0.2">
      <c r="A492" s="1" t="s">
        <v>1114</v>
      </c>
      <c r="B492" s="13" t="s">
        <v>398</v>
      </c>
      <c r="C492" s="13" t="s">
        <v>270</v>
      </c>
      <c r="D492" s="12" t="s">
        <v>325</v>
      </c>
      <c r="E492" s="1" t="s">
        <v>272</v>
      </c>
      <c r="F492" s="10">
        <v>1194.9000000000001</v>
      </c>
      <c r="G492" s="6">
        <v>5.6465347812970697E-4</v>
      </c>
      <c r="H492" s="6">
        <v>0.28214647531761</v>
      </c>
      <c r="I492" s="5">
        <f t="shared" si="65"/>
        <v>0.28213373702610262</v>
      </c>
      <c r="J492" s="2">
        <f t="shared" si="66"/>
        <v>-22.579863938682053</v>
      </c>
      <c r="K492" s="2">
        <f t="shared" si="67"/>
        <v>3.7845919689960539</v>
      </c>
      <c r="L492" s="10">
        <f t="shared" si="68"/>
        <v>1539.8635552700512</v>
      </c>
      <c r="M492" s="10">
        <f t="shared" si="69"/>
        <v>1751.5671504083982</v>
      </c>
      <c r="O492" s="13" t="s">
        <v>1113</v>
      </c>
    </row>
    <row r="493" spans="1:15" x14ac:dyDescent="0.2">
      <c r="A493" s="1" t="s">
        <v>1114</v>
      </c>
      <c r="B493" s="13" t="s">
        <v>398</v>
      </c>
      <c r="C493" s="13" t="s">
        <v>270</v>
      </c>
      <c r="D493" s="12" t="s">
        <v>337</v>
      </c>
      <c r="E493" s="1" t="s">
        <v>315</v>
      </c>
      <c r="F493" s="10">
        <v>1182</v>
      </c>
      <c r="G493" s="6">
        <v>1.9281848655702399E-3</v>
      </c>
      <c r="H493" s="6">
        <v>0.28221419430949701</v>
      </c>
      <c r="I493" s="5">
        <f t="shared" si="65"/>
        <v>0.28217117026154381</v>
      </c>
      <c r="J493" s="2">
        <f t="shared" si="66"/>
        <v>-20.185147391234004</v>
      </c>
      <c r="K493" s="2">
        <f t="shared" si="67"/>
        <v>4.818371059505111</v>
      </c>
      <c r="L493" s="10">
        <f t="shared" si="68"/>
        <v>1499.965727260017</v>
      </c>
      <c r="M493" s="10">
        <f t="shared" si="69"/>
        <v>1676.7708815138528</v>
      </c>
      <c r="O493" s="13" t="s">
        <v>1113</v>
      </c>
    </row>
    <row r="494" spans="1:15" x14ac:dyDescent="0.2">
      <c r="A494" s="1" t="s">
        <v>1114</v>
      </c>
      <c r="B494" s="13" t="s">
        <v>398</v>
      </c>
      <c r="C494" s="13" t="s">
        <v>270</v>
      </c>
      <c r="D494" s="12" t="s">
        <v>338</v>
      </c>
      <c r="E494" s="1" t="s">
        <v>315</v>
      </c>
      <c r="F494" s="10">
        <v>1182</v>
      </c>
      <c r="G494" s="6">
        <v>3.0142840134997598E-3</v>
      </c>
      <c r="H494" s="6">
        <v>0.28222091323102999</v>
      </c>
      <c r="I494" s="5">
        <f t="shared" si="65"/>
        <v>0.28215365479421872</v>
      </c>
      <c r="J494" s="2">
        <f t="shared" si="66"/>
        <v>-19.947549161731803</v>
      </c>
      <c r="K494" s="2">
        <f t="shared" si="67"/>
        <v>4.1973328821853784</v>
      </c>
      <c r="L494" s="10">
        <f t="shared" si="68"/>
        <v>1535.4646800939606</v>
      </c>
      <c r="M494" s="10">
        <f t="shared" si="69"/>
        <v>1715.6134863424841</v>
      </c>
      <c r="O494" s="13" t="s">
        <v>1113</v>
      </c>
    </row>
    <row r="495" spans="1:15" x14ac:dyDescent="0.2">
      <c r="A495" s="1" t="s">
        <v>1114</v>
      </c>
      <c r="B495" s="13" t="s">
        <v>398</v>
      </c>
      <c r="C495" s="13" t="s">
        <v>270</v>
      </c>
      <c r="D495" s="12" t="s">
        <v>341</v>
      </c>
      <c r="E495" s="1" t="s">
        <v>315</v>
      </c>
      <c r="F495" s="10">
        <v>1182</v>
      </c>
      <c r="G495" s="6">
        <v>2.5082152260923001E-3</v>
      </c>
      <c r="H495" s="6">
        <v>0.28222574911843301</v>
      </c>
      <c r="I495" s="5">
        <f t="shared" si="65"/>
        <v>0.28216978271495624</v>
      </c>
      <c r="J495" s="2">
        <f t="shared" si="66"/>
        <v>-19.776539829445827</v>
      </c>
      <c r="K495" s="2">
        <f t="shared" si="67"/>
        <v>4.7691734339050385</v>
      </c>
      <c r="L495" s="10">
        <f t="shared" si="68"/>
        <v>1507.1019995340064</v>
      </c>
      <c r="M495" s="10">
        <f t="shared" si="69"/>
        <v>1679.8489564949327</v>
      </c>
      <c r="O495" s="13" t="s">
        <v>1113</v>
      </c>
    </row>
    <row r="496" spans="1:15" x14ac:dyDescent="0.2">
      <c r="A496" s="1" t="s">
        <v>1114</v>
      </c>
      <c r="B496" s="13" t="s">
        <v>398</v>
      </c>
      <c r="C496" s="13" t="s">
        <v>270</v>
      </c>
      <c r="D496" s="12" t="s">
        <v>343</v>
      </c>
      <c r="E496" s="1" t="s">
        <v>315</v>
      </c>
      <c r="F496" s="10">
        <v>1182</v>
      </c>
      <c r="G496" s="6">
        <v>2.7145042061469098E-3</v>
      </c>
      <c r="H496" s="6">
        <v>0.28222460326202498</v>
      </c>
      <c r="I496" s="5">
        <f t="shared" si="65"/>
        <v>0.28216403388342448</v>
      </c>
      <c r="J496" s="2">
        <f t="shared" si="66"/>
        <v>-19.817060239228912</v>
      </c>
      <c r="K496" s="2">
        <f t="shared" si="67"/>
        <v>4.5653396571654348</v>
      </c>
      <c r="L496" s="10">
        <f t="shared" si="68"/>
        <v>1517.3639158836938</v>
      </c>
      <c r="M496" s="10">
        <f t="shared" si="69"/>
        <v>1692.6000382001255</v>
      </c>
      <c r="O496" s="13" t="s">
        <v>1113</v>
      </c>
    </row>
    <row r="497" spans="1:15" x14ac:dyDescent="0.2">
      <c r="A497" s="1" t="s">
        <v>1114</v>
      </c>
      <c r="B497" s="13" t="s">
        <v>398</v>
      </c>
      <c r="C497" s="13" t="s">
        <v>270</v>
      </c>
      <c r="D497" s="12" t="s">
        <v>340</v>
      </c>
      <c r="E497" s="1" t="s">
        <v>315</v>
      </c>
      <c r="F497" s="10">
        <v>1182</v>
      </c>
      <c r="G497" s="6">
        <v>1.53104785407405E-3</v>
      </c>
      <c r="H497" s="6">
        <v>0.28221393858594901</v>
      </c>
      <c r="I497" s="5">
        <f t="shared" si="65"/>
        <v>0.28217977595068072</v>
      </c>
      <c r="J497" s="2">
        <f t="shared" si="66"/>
        <v>-20.194190429160265</v>
      </c>
      <c r="K497" s="2">
        <f t="shared" si="67"/>
        <v>5.1234991726745172</v>
      </c>
      <c r="L497" s="10">
        <f t="shared" si="68"/>
        <v>1484.3918391596781</v>
      </c>
      <c r="M497" s="10">
        <f t="shared" si="69"/>
        <v>1657.6764310691526</v>
      </c>
      <c r="O497" s="13" t="s">
        <v>1113</v>
      </c>
    </row>
    <row r="498" spans="1:15" x14ac:dyDescent="0.2">
      <c r="A498" s="1" t="s">
        <v>1114</v>
      </c>
      <c r="B498" s="13" t="s">
        <v>398</v>
      </c>
      <c r="C498" s="13" t="s">
        <v>270</v>
      </c>
      <c r="D498" s="12" t="s">
        <v>339</v>
      </c>
      <c r="E498" s="1" t="s">
        <v>315</v>
      </c>
      <c r="F498" s="10">
        <v>1182</v>
      </c>
      <c r="G498" s="6">
        <v>1.7729168569453699E-3</v>
      </c>
      <c r="H498" s="6">
        <v>0.282195884735856</v>
      </c>
      <c r="I498" s="5">
        <f t="shared" si="65"/>
        <v>0.28215632521994427</v>
      </c>
      <c r="J498" s="2">
        <f t="shared" si="66"/>
        <v>-20.832620688651105</v>
      </c>
      <c r="K498" s="2">
        <f t="shared" si="67"/>
        <v>4.2920169859250734</v>
      </c>
      <c r="L498" s="10">
        <f t="shared" si="68"/>
        <v>1519.7274085984122</v>
      </c>
      <c r="M498" s="10">
        <f t="shared" si="69"/>
        <v>1709.6933234333026</v>
      </c>
      <c r="O498" s="13" t="s">
        <v>1113</v>
      </c>
    </row>
    <row r="499" spans="1:15" x14ac:dyDescent="0.2">
      <c r="A499" s="1" t="s">
        <v>1114</v>
      </c>
      <c r="B499" s="13" t="s">
        <v>398</v>
      </c>
      <c r="C499" s="13" t="s">
        <v>270</v>
      </c>
      <c r="D499" s="12" t="s">
        <v>342</v>
      </c>
      <c r="E499" s="1" t="s">
        <v>315</v>
      </c>
      <c r="F499" s="10">
        <v>1182</v>
      </c>
      <c r="G499" s="6">
        <v>1.50863360559287E-3</v>
      </c>
      <c r="H499" s="6">
        <v>0.28220238671888398</v>
      </c>
      <c r="I499" s="5">
        <f t="shared" si="65"/>
        <v>0.28216872421807826</v>
      </c>
      <c r="J499" s="2">
        <f t="shared" si="66"/>
        <v>-20.602693958874376</v>
      </c>
      <c r="K499" s="2">
        <f t="shared" si="67"/>
        <v>4.7316427783061776</v>
      </c>
      <c r="L499" s="10">
        <f t="shared" si="68"/>
        <v>1499.8136271609239</v>
      </c>
      <c r="M499" s="10">
        <f t="shared" si="69"/>
        <v>1682.1969625069432</v>
      </c>
      <c r="O499" s="13" t="s">
        <v>1113</v>
      </c>
    </row>
    <row r="500" spans="1:15" x14ac:dyDescent="0.2">
      <c r="A500" s="1" t="s">
        <v>1114</v>
      </c>
      <c r="B500" s="13" t="s">
        <v>398</v>
      </c>
      <c r="C500" s="13" t="s">
        <v>270</v>
      </c>
      <c r="D500" s="12" t="s">
        <v>344</v>
      </c>
      <c r="E500" s="1" t="s">
        <v>353</v>
      </c>
      <c r="F500" s="10">
        <v>1195</v>
      </c>
      <c r="G500" s="6">
        <v>8.9248877140570698E-4</v>
      </c>
      <c r="H500" s="6">
        <v>0.28210218757003702</v>
      </c>
      <c r="I500" s="5">
        <f t="shared" si="65"/>
        <v>0.28208205177937451</v>
      </c>
      <c r="J500" s="2">
        <f t="shared" si="66"/>
        <v>-24.145991829941373</v>
      </c>
      <c r="K500" s="2">
        <f t="shared" si="67"/>
        <v>1.9542321981758093</v>
      </c>
      <c r="L500" s="10">
        <f t="shared" si="68"/>
        <v>1614.5309799334964</v>
      </c>
      <c r="M500" s="10">
        <f t="shared" si="69"/>
        <v>1865.8813038883407</v>
      </c>
      <c r="O500" s="13" t="s">
        <v>1113</v>
      </c>
    </row>
    <row r="501" spans="1:15" x14ac:dyDescent="0.2">
      <c r="A501" s="1" t="s">
        <v>1114</v>
      </c>
      <c r="B501" s="13" t="s">
        <v>398</v>
      </c>
      <c r="C501" s="13" t="s">
        <v>270</v>
      </c>
      <c r="D501" s="12" t="s">
        <v>345</v>
      </c>
      <c r="E501" s="1" t="s">
        <v>353</v>
      </c>
      <c r="F501" s="10">
        <v>1195</v>
      </c>
      <c r="G501" s="6">
        <v>9.6324878765116704E-4</v>
      </c>
      <c r="H501" s="6">
        <v>0.28212014474802999</v>
      </c>
      <c r="I501" s="5">
        <f t="shared" si="65"/>
        <v>0.2820984125127734</v>
      </c>
      <c r="J501" s="2">
        <f t="shared" si="66"/>
        <v>-23.510980142865677</v>
      </c>
      <c r="K501" s="2">
        <f t="shared" si="67"/>
        <v>2.5343446357761756</v>
      </c>
      <c r="L501" s="10">
        <f t="shared" si="68"/>
        <v>1592.6036350315662</v>
      </c>
      <c r="M501" s="10">
        <f t="shared" si="69"/>
        <v>1829.7020025581223</v>
      </c>
      <c r="O501" s="13" t="s">
        <v>1113</v>
      </c>
    </row>
    <row r="502" spans="1:15" x14ac:dyDescent="0.2">
      <c r="A502" s="1" t="s">
        <v>1114</v>
      </c>
      <c r="B502" s="13" t="s">
        <v>398</v>
      </c>
      <c r="C502" s="13" t="s">
        <v>270</v>
      </c>
      <c r="D502" s="12" t="s">
        <v>346</v>
      </c>
      <c r="E502" s="1" t="s">
        <v>353</v>
      </c>
      <c r="F502" s="10">
        <v>1195</v>
      </c>
      <c r="G502" s="6">
        <v>1.2376008885605499E-3</v>
      </c>
      <c r="H502" s="6">
        <v>0.28211887789087498</v>
      </c>
      <c r="I502" s="5">
        <f t="shared" si="65"/>
        <v>0.28209095588982108</v>
      </c>
      <c r="J502" s="2">
        <f t="shared" si="66"/>
        <v>-23.555779448168892</v>
      </c>
      <c r="K502" s="2">
        <f t="shared" si="67"/>
        <v>2.2699506375567502</v>
      </c>
      <c r="L502" s="10">
        <f t="shared" si="68"/>
        <v>1605.9587370051872</v>
      </c>
      <c r="M502" s="10">
        <f t="shared" si="69"/>
        <v>1846.1942336665854</v>
      </c>
      <c r="O502" s="13" t="s">
        <v>1113</v>
      </c>
    </row>
    <row r="503" spans="1:15" x14ac:dyDescent="0.2">
      <c r="A503" s="1" t="s">
        <v>1114</v>
      </c>
      <c r="B503" s="13" t="s">
        <v>398</v>
      </c>
      <c r="C503" s="13" t="s">
        <v>270</v>
      </c>
      <c r="D503" s="12" t="s">
        <v>347</v>
      </c>
      <c r="E503" s="1" t="s">
        <v>353</v>
      </c>
      <c r="F503" s="10">
        <v>1195</v>
      </c>
      <c r="G503" s="6">
        <v>1.1223804739273399E-3</v>
      </c>
      <c r="H503" s="6">
        <v>0.28214264062805799</v>
      </c>
      <c r="I503" s="5">
        <f t="shared" si="65"/>
        <v>0.28211731816015617</v>
      </c>
      <c r="J503" s="2">
        <f t="shared" si="66"/>
        <v>-22.71546835730387</v>
      </c>
      <c r="K503" s="2">
        <f t="shared" si="67"/>
        <v>3.2046936305452078</v>
      </c>
      <c r="L503" s="10">
        <f t="shared" si="68"/>
        <v>1567.9204429467482</v>
      </c>
      <c r="M503" s="10">
        <f t="shared" si="69"/>
        <v>1787.8645484075473</v>
      </c>
      <c r="O503" s="13" t="s">
        <v>1113</v>
      </c>
    </row>
    <row r="504" spans="1:15" x14ac:dyDescent="0.2">
      <c r="A504" s="1" t="s">
        <v>1114</v>
      </c>
      <c r="B504" s="13" t="s">
        <v>398</v>
      </c>
      <c r="C504" s="13" t="s">
        <v>270</v>
      </c>
      <c r="D504" s="12" t="s">
        <v>348</v>
      </c>
      <c r="E504" s="1" t="s">
        <v>353</v>
      </c>
      <c r="F504" s="10">
        <v>1195</v>
      </c>
      <c r="G504" s="6">
        <v>9.7542751961873396E-4</v>
      </c>
      <c r="H504" s="6">
        <v>0.28217099743561003</v>
      </c>
      <c r="I504" s="5">
        <f t="shared" si="65"/>
        <v>0.28214899043118513</v>
      </c>
      <c r="J504" s="2">
        <f t="shared" si="66"/>
        <v>-21.712699202219852</v>
      </c>
      <c r="K504" s="2">
        <f t="shared" si="67"/>
        <v>4.3277165356303549</v>
      </c>
      <c r="L504" s="10">
        <f t="shared" si="68"/>
        <v>1522.4203758907636</v>
      </c>
      <c r="M504" s="10">
        <f t="shared" si="69"/>
        <v>1717.7017429822238</v>
      </c>
      <c r="O504" s="13" t="s">
        <v>1113</v>
      </c>
    </row>
    <row r="505" spans="1:15" x14ac:dyDescent="0.2">
      <c r="A505" s="1" t="s">
        <v>1114</v>
      </c>
      <c r="B505" s="13" t="s">
        <v>398</v>
      </c>
      <c r="C505" s="13" t="s">
        <v>270</v>
      </c>
      <c r="D505" s="12" t="s">
        <v>349</v>
      </c>
      <c r="E505" s="1" t="s">
        <v>353</v>
      </c>
      <c r="F505" s="10">
        <v>1195</v>
      </c>
      <c r="G505" s="6">
        <v>1.15133468976838E-3</v>
      </c>
      <c r="H505" s="6">
        <v>0.28215388386985801</v>
      </c>
      <c r="I505" s="5">
        <f t="shared" si="65"/>
        <v>0.28212790815448946</v>
      </c>
      <c r="J505" s="2">
        <f t="shared" si="66"/>
        <v>-22.317878605371266</v>
      </c>
      <c r="K505" s="2">
        <f t="shared" si="67"/>
        <v>3.5801894764264652</v>
      </c>
      <c r="L505" s="10">
        <f t="shared" si="68"/>
        <v>1553.4187356190182</v>
      </c>
      <c r="M505" s="10">
        <f t="shared" si="69"/>
        <v>1764.4150199605454</v>
      </c>
      <c r="O505" s="13" t="s">
        <v>1113</v>
      </c>
    </row>
    <row r="506" spans="1:15" x14ac:dyDescent="0.2">
      <c r="A506" s="1" t="s">
        <v>1114</v>
      </c>
      <c r="B506" s="13" t="s">
        <v>398</v>
      </c>
      <c r="C506" s="13" t="s">
        <v>270</v>
      </c>
      <c r="D506" s="12" t="s">
        <v>350</v>
      </c>
      <c r="E506" s="1" t="s">
        <v>353</v>
      </c>
      <c r="F506" s="10">
        <v>1195</v>
      </c>
      <c r="G506" s="6">
        <v>1.1557802755110601E-3</v>
      </c>
      <c r="H506" s="6">
        <v>0.28208544834752802</v>
      </c>
      <c r="I506" s="5">
        <f t="shared" si="65"/>
        <v>0.28205937233354872</v>
      </c>
      <c r="J506" s="2">
        <f t="shared" si="66"/>
        <v>-24.737933499725528</v>
      </c>
      <c r="K506" s="2">
        <f t="shared" si="67"/>
        <v>1.1500733453528866</v>
      </c>
      <c r="L506" s="10">
        <f t="shared" si="68"/>
        <v>1649.1214344610721</v>
      </c>
      <c r="M506" s="10">
        <f t="shared" si="69"/>
        <v>1915.9931038767213</v>
      </c>
      <c r="O506" s="13" t="s">
        <v>1113</v>
      </c>
    </row>
    <row r="507" spans="1:15" x14ac:dyDescent="0.2">
      <c r="A507" s="1" t="s">
        <v>1114</v>
      </c>
      <c r="B507" s="13" t="s">
        <v>398</v>
      </c>
      <c r="C507" s="13" t="s">
        <v>270</v>
      </c>
      <c r="D507" s="12" t="s">
        <v>351</v>
      </c>
      <c r="E507" s="1" t="s">
        <v>353</v>
      </c>
      <c r="F507" s="10">
        <v>1195</v>
      </c>
      <c r="G507" s="6">
        <v>9.2246145074157901E-4</v>
      </c>
      <c r="H507" s="6">
        <v>0.282113062856232</v>
      </c>
      <c r="I507" s="5">
        <f t="shared" si="65"/>
        <v>0.28209225084014677</v>
      </c>
      <c r="J507" s="2">
        <f t="shared" si="66"/>
        <v>-23.761413928179429</v>
      </c>
      <c r="K507" s="2">
        <f t="shared" si="67"/>
        <v>2.315866475905981</v>
      </c>
      <c r="L507" s="10">
        <f t="shared" si="68"/>
        <v>1600.7200118903932</v>
      </c>
      <c r="M507" s="10">
        <f t="shared" si="69"/>
        <v>1843.3304837616597</v>
      </c>
      <c r="O507" s="13" t="s">
        <v>1113</v>
      </c>
    </row>
    <row r="508" spans="1:15" x14ac:dyDescent="0.2">
      <c r="A508" s="1" t="s">
        <v>1114</v>
      </c>
      <c r="B508" s="13" t="s">
        <v>398</v>
      </c>
      <c r="C508" s="13" t="s">
        <v>270</v>
      </c>
      <c r="D508" s="12" t="s">
        <v>352</v>
      </c>
      <c r="E508" s="1" t="s">
        <v>353</v>
      </c>
      <c r="F508" s="10">
        <v>1195</v>
      </c>
      <c r="G508" s="6">
        <v>1.3643603231995301E-3</v>
      </c>
      <c r="H508" s="6">
        <v>0.28212444495263</v>
      </c>
      <c r="I508" s="5">
        <f t="shared" si="65"/>
        <v>0.28209366308204925</v>
      </c>
      <c r="J508" s="2">
        <f t="shared" si="66"/>
        <v>-23.358913922945092</v>
      </c>
      <c r="K508" s="2">
        <f t="shared" si="67"/>
        <v>2.3659411927634544</v>
      </c>
      <c r="L508" s="10">
        <f t="shared" si="68"/>
        <v>1603.5603018589609</v>
      </c>
      <c r="M508" s="10">
        <f t="shared" si="69"/>
        <v>1840.2071719456601</v>
      </c>
      <c r="O508" s="13" t="s">
        <v>1113</v>
      </c>
    </row>
    <row r="509" spans="1:15" x14ac:dyDescent="0.2">
      <c r="A509" s="1" t="s">
        <v>1114</v>
      </c>
      <c r="B509" s="13" t="s">
        <v>398</v>
      </c>
      <c r="C509" s="13" t="s">
        <v>270</v>
      </c>
      <c r="D509" s="13" t="s">
        <v>535</v>
      </c>
      <c r="E509" s="13" t="s">
        <v>536</v>
      </c>
      <c r="F509" s="32">
        <v>1429</v>
      </c>
      <c r="G509" s="15">
        <v>1.65E-3</v>
      </c>
      <c r="H509" s="15">
        <v>0.28208100000000003</v>
      </c>
      <c r="I509" s="5">
        <f t="shared" si="60"/>
        <v>0.28203638645478735</v>
      </c>
      <c r="J509" s="2">
        <f t="shared" si="61"/>
        <v>-24.895238432023348</v>
      </c>
      <c r="K509" s="2">
        <f t="shared" si="62"/>
        <v>5.6720039802637956</v>
      </c>
      <c r="L509" s="10">
        <f t="shared" si="63"/>
        <v>1677.2404966378531</v>
      </c>
      <c r="M509" s="10">
        <f t="shared" si="64"/>
        <v>1818.3511553341048</v>
      </c>
      <c r="O509" s="13" t="s">
        <v>965</v>
      </c>
    </row>
    <row r="510" spans="1:15" x14ac:dyDescent="0.2">
      <c r="A510" s="1" t="s">
        <v>1114</v>
      </c>
      <c r="B510" s="13" t="s">
        <v>398</v>
      </c>
      <c r="C510" s="13" t="s">
        <v>270</v>
      </c>
      <c r="D510" s="13" t="s">
        <v>537</v>
      </c>
      <c r="E510" s="13" t="s">
        <v>536</v>
      </c>
      <c r="F510" s="32">
        <v>1429</v>
      </c>
      <c r="G510" s="15">
        <v>2.1429999999999999E-3</v>
      </c>
      <c r="H510" s="15">
        <v>0.28211799999999998</v>
      </c>
      <c r="I510" s="5">
        <f t="shared" si="60"/>
        <v>0.282060056468248</v>
      </c>
      <c r="J510" s="2">
        <f t="shared" si="61"/>
        <v>-23.586823912160604</v>
      </c>
      <c r="K510" s="2">
        <f t="shared" si="62"/>
        <v>6.5117338959463922</v>
      </c>
      <c r="L510" s="10">
        <f t="shared" si="63"/>
        <v>1646.7100913476984</v>
      </c>
      <c r="M510" s="10">
        <f t="shared" si="64"/>
        <v>1765.9540807082451</v>
      </c>
      <c r="O510" s="13" t="s">
        <v>965</v>
      </c>
    </row>
    <row r="511" spans="1:15" x14ac:dyDescent="0.2">
      <c r="A511" s="1" t="s">
        <v>1114</v>
      </c>
      <c r="B511" s="13" t="s">
        <v>398</v>
      </c>
      <c r="C511" s="13" t="s">
        <v>270</v>
      </c>
      <c r="D511" s="13" t="s">
        <v>538</v>
      </c>
      <c r="E511" s="13" t="s">
        <v>536</v>
      </c>
      <c r="F511" s="32">
        <v>1429</v>
      </c>
      <c r="G511" s="15">
        <v>1.9109999999999999E-3</v>
      </c>
      <c r="H511" s="15">
        <v>0.28209800000000002</v>
      </c>
      <c r="I511" s="5">
        <f t="shared" si="60"/>
        <v>0.28204632940309005</v>
      </c>
      <c r="J511" s="2">
        <f t="shared" si="61"/>
        <v>-24.294075003977731</v>
      </c>
      <c r="K511" s="2">
        <f t="shared" si="62"/>
        <v>6.0247452726902573</v>
      </c>
      <c r="L511" s="10">
        <f t="shared" si="63"/>
        <v>1664.8653744650733</v>
      </c>
      <c r="M511" s="10">
        <f t="shared" si="64"/>
        <v>1796.3472122280946</v>
      </c>
      <c r="O511" s="13" t="s">
        <v>965</v>
      </c>
    </row>
    <row r="512" spans="1:15" x14ac:dyDescent="0.2">
      <c r="A512" s="1" t="s">
        <v>1114</v>
      </c>
      <c r="B512" s="13" t="s">
        <v>398</v>
      </c>
      <c r="C512" s="13" t="s">
        <v>270</v>
      </c>
      <c r="D512" s="13" t="s">
        <v>539</v>
      </c>
      <c r="E512" s="13" t="s">
        <v>536</v>
      </c>
      <c r="F512" s="32">
        <v>1429</v>
      </c>
      <c r="G512" s="15">
        <v>1.591E-3</v>
      </c>
      <c r="H512" s="15">
        <v>0.28208499999999997</v>
      </c>
      <c r="I512" s="5">
        <f t="shared" si="60"/>
        <v>0.28204198172701006</v>
      </c>
      <c r="J512" s="2">
        <f t="shared" si="61"/>
        <v>-24.7537882136617</v>
      </c>
      <c r="K512" s="2">
        <f t="shared" si="62"/>
        <v>5.8705048167606577</v>
      </c>
      <c r="L512" s="10">
        <f t="shared" si="63"/>
        <v>1668.9520369654617</v>
      </c>
      <c r="M512" s="10">
        <f t="shared" si="64"/>
        <v>1805.9698183641178</v>
      </c>
      <c r="O512" s="13" t="s">
        <v>965</v>
      </c>
    </row>
    <row r="513" spans="1:15" x14ac:dyDescent="0.2">
      <c r="A513" s="1" t="s">
        <v>1114</v>
      </c>
      <c r="B513" s="13" t="s">
        <v>398</v>
      </c>
      <c r="C513" s="13" t="s">
        <v>270</v>
      </c>
      <c r="D513" s="13" t="s">
        <v>540</v>
      </c>
      <c r="E513" s="13" t="s">
        <v>536</v>
      </c>
      <c r="F513" s="32">
        <v>1429</v>
      </c>
      <c r="G513" s="15">
        <v>1.6509999999999999E-3</v>
      </c>
      <c r="H513" s="15">
        <v>0.282163</v>
      </c>
      <c r="I513" s="5">
        <f t="shared" si="60"/>
        <v>0.28211835941627506</v>
      </c>
      <c r="J513" s="2">
        <f t="shared" si="61"/>
        <v>-21.9955089555679</v>
      </c>
      <c r="K513" s="2">
        <f t="shared" si="62"/>
        <v>8.5801201143231864</v>
      </c>
      <c r="L513" s="10">
        <f t="shared" si="63"/>
        <v>1561.3291883585964</v>
      </c>
      <c r="M513" s="10">
        <f t="shared" si="64"/>
        <v>1636.6728398955838</v>
      </c>
      <c r="O513" s="13" t="s">
        <v>965</v>
      </c>
    </row>
    <row r="514" spans="1:15" x14ac:dyDescent="0.2">
      <c r="A514" s="1" t="s">
        <v>1114</v>
      </c>
      <c r="B514" s="13" t="s">
        <v>398</v>
      </c>
      <c r="C514" s="13" t="s">
        <v>270</v>
      </c>
      <c r="D514" s="13" t="s">
        <v>541</v>
      </c>
      <c r="E514" s="13" t="s">
        <v>536</v>
      </c>
      <c r="F514" s="32">
        <v>1429</v>
      </c>
      <c r="G514" s="15">
        <v>1.382E-3</v>
      </c>
      <c r="H514" s="15">
        <v>0.28210299999999999</v>
      </c>
      <c r="I514" s="5">
        <f t="shared" si="60"/>
        <v>0.28206563277607033</v>
      </c>
      <c r="J514" s="2">
        <f t="shared" si="61"/>
        <v>-24.11726223102373</v>
      </c>
      <c r="K514" s="2">
        <f t="shared" si="62"/>
        <v>6.7095619413448659</v>
      </c>
      <c r="L514" s="10">
        <f t="shared" si="63"/>
        <v>1634.4180190631489</v>
      </c>
      <c r="M514" s="10">
        <f t="shared" si="64"/>
        <v>1753.6026350730176</v>
      </c>
      <c r="O514" s="13" t="s">
        <v>965</v>
      </c>
    </row>
    <row r="515" spans="1:15" x14ac:dyDescent="0.2">
      <c r="A515" s="1" t="s">
        <v>1114</v>
      </c>
      <c r="B515" s="13" t="s">
        <v>398</v>
      </c>
      <c r="C515" s="13" t="s">
        <v>270</v>
      </c>
      <c r="D515" s="13" t="s">
        <v>542</v>
      </c>
      <c r="E515" s="13" t="s">
        <v>536</v>
      </c>
      <c r="F515" s="32">
        <v>1429</v>
      </c>
      <c r="G515" s="15">
        <v>1.4E-3</v>
      </c>
      <c r="H515" s="15">
        <v>0.282082</v>
      </c>
      <c r="I515" s="5">
        <f t="shared" si="60"/>
        <v>0.28204414608284983</v>
      </c>
      <c r="J515" s="2">
        <f t="shared" si="61"/>
        <v>-24.859875877433211</v>
      </c>
      <c r="K515" s="2">
        <f t="shared" si="62"/>
        <v>5.9472886491751531</v>
      </c>
      <c r="L515" s="10">
        <f t="shared" si="63"/>
        <v>1664.6789271334549</v>
      </c>
      <c r="M515" s="10">
        <f t="shared" si="64"/>
        <v>1801.1797181084828</v>
      </c>
      <c r="O515" s="13" t="s">
        <v>965</v>
      </c>
    </row>
    <row r="516" spans="1:15" x14ac:dyDescent="0.2">
      <c r="A516" s="1" t="s">
        <v>1114</v>
      </c>
      <c r="B516" s="13" t="s">
        <v>398</v>
      </c>
      <c r="C516" s="13" t="s">
        <v>270</v>
      </c>
      <c r="D516" s="13" t="s">
        <v>543</v>
      </c>
      <c r="E516" s="13" t="s">
        <v>536</v>
      </c>
      <c r="F516" s="32">
        <v>1429</v>
      </c>
      <c r="G516" s="15">
        <v>1.6742E-3</v>
      </c>
      <c r="H516" s="15">
        <v>0.28208100000000003</v>
      </c>
      <c r="I516" s="5">
        <f t="shared" si="60"/>
        <v>0.28203573212279087</v>
      </c>
      <c r="J516" s="2">
        <f t="shared" si="61"/>
        <v>-24.895238432023348</v>
      </c>
      <c r="K516" s="2">
        <f t="shared" si="62"/>
        <v>5.6487905523061599</v>
      </c>
      <c r="L516" s="10">
        <f t="shared" si="63"/>
        <v>1678.3285570458413</v>
      </c>
      <c r="M516" s="10">
        <f t="shared" si="64"/>
        <v>1819.7988881418732</v>
      </c>
      <c r="O516" s="13" t="s">
        <v>965</v>
      </c>
    </row>
    <row r="517" spans="1:15" x14ac:dyDescent="0.2">
      <c r="A517" s="1" t="s">
        <v>1114</v>
      </c>
      <c r="B517" s="13" t="s">
        <v>398</v>
      </c>
      <c r="C517" s="13" t="s">
        <v>270</v>
      </c>
      <c r="D517" s="13" t="s">
        <v>544</v>
      </c>
      <c r="E517" s="13" t="s">
        <v>536</v>
      </c>
      <c r="F517" s="32">
        <v>1429</v>
      </c>
      <c r="G517" s="15">
        <v>1.5900000000000001E-3</v>
      </c>
      <c r="H517" s="15">
        <v>0.28208800000000001</v>
      </c>
      <c r="I517" s="5">
        <f t="shared" si="60"/>
        <v>0.28204500876552235</v>
      </c>
      <c r="J517" s="2">
        <f t="shared" si="61"/>
        <v>-24.647700549887965</v>
      </c>
      <c r="K517" s="2">
        <f t="shared" si="62"/>
        <v>5.9778936359045076</v>
      </c>
      <c r="L517" s="10">
        <f t="shared" si="63"/>
        <v>1664.6758772695389</v>
      </c>
      <c r="M517" s="10">
        <f t="shared" si="64"/>
        <v>1799.2703301702204</v>
      </c>
      <c r="O517" s="13" t="s">
        <v>965</v>
      </c>
    </row>
    <row r="518" spans="1:15" x14ac:dyDescent="0.2">
      <c r="A518" s="1" t="s">
        <v>1114</v>
      </c>
      <c r="B518" s="13" t="s">
        <v>398</v>
      </c>
      <c r="C518" s="13" t="s">
        <v>270</v>
      </c>
      <c r="D518" s="13" t="s">
        <v>545</v>
      </c>
      <c r="E518" s="13" t="s">
        <v>536</v>
      </c>
      <c r="F518" s="32">
        <v>1429</v>
      </c>
      <c r="G518" s="15">
        <v>2.0860000000000002E-3</v>
      </c>
      <c r="H518" s="15">
        <v>0.28210099999999999</v>
      </c>
      <c r="I518" s="5">
        <f t="shared" si="60"/>
        <v>0.28204459766344625</v>
      </c>
      <c r="J518" s="2">
        <f t="shared" si="61"/>
        <v>-24.18798734020622</v>
      </c>
      <c r="K518" s="2">
        <f t="shared" si="62"/>
        <v>5.9633091612387723</v>
      </c>
      <c r="L518" s="10">
        <f t="shared" si="63"/>
        <v>1668.4754893012223</v>
      </c>
      <c r="M518" s="10">
        <f t="shared" si="64"/>
        <v>1800.1802367839941</v>
      </c>
      <c r="O518" s="13" t="s">
        <v>965</v>
      </c>
    </row>
    <row r="519" spans="1:15" x14ac:dyDescent="0.2">
      <c r="A519" s="1" t="s">
        <v>1114</v>
      </c>
      <c r="B519" s="13" t="s">
        <v>398</v>
      </c>
      <c r="C519" s="13" t="s">
        <v>270</v>
      </c>
      <c r="D519" s="13" t="s">
        <v>546</v>
      </c>
      <c r="E519" s="13" t="s">
        <v>536</v>
      </c>
      <c r="F519" s="32">
        <v>1429</v>
      </c>
      <c r="G519" s="15">
        <v>1.714E-3</v>
      </c>
      <c r="H519" s="15">
        <v>0.28212700000000002</v>
      </c>
      <c r="I519" s="5">
        <f t="shared" si="60"/>
        <v>0.28208065599000332</v>
      </c>
      <c r="J519" s="2">
        <f t="shared" si="61"/>
        <v>-23.268560920840507</v>
      </c>
      <c r="K519" s="2">
        <f t="shared" si="62"/>
        <v>7.2425334240278083</v>
      </c>
      <c r="L519" s="10">
        <f t="shared" si="63"/>
        <v>1614.9951061223901</v>
      </c>
      <c r="M519" s="10">
        <f t="shared" si="64"/>
        <v>1720.3122410383926</v>
      </c>
      <c r="O519" s="13" t="s">
        <v>965</v>
      </c>
    </row>
    <row r="520" spans="1:15" x14ac:dyDescent="0.2">
      <c r="A520" s="1" t="s">
        <v>1114</v>
      </c>
      <c r="B520" s="13" t="s">
        <v>398</v>
      </c>
      <c r="C520" s="13" t="s">
        <v>270</v>
      </c>
      <c r="D520" s="13" t="s">
        <v>547</v>
      </c>
      <c r="E520" s="13" t="s">
        <v>536</v>
      </c>
      <c r="F520" s="32">
        <v>1429</v>
      </c>
      <c r="G520" s="15">
        <v>2.49E-3</v>
      </c>
      <c r="H520" s="15">
        <v>0.28209299999999998</v>
      </c>
      <c r="I520" s="5">
        <f t="shared" si="60"/>
        <v>0.28202567410449719</v>
      </c>
      <c r="J520" s="2">
        <f t="shared" si="61"/>
        <v>-24.470887776933957</v>
      </c>
      <c r="K520" s="2">
        <f t="shared" si="62"/>
        <v>5.2919669760242982</v>
      </c>
      <c r="L520" s="10">
        <f t="shared" si="63"/>
        <v>1698.5151406374789</v>
      </c>
      <c r="M520" s="10">
        <f t="shared" si="64"/>
        <v>1842.047688944431</v>
      </c>
      <c r="O520" s="13" t="s">
        <v>965</v>
      </c>
    </row>
    <row r="521" spans="1:15" x14ac:dyDescent="0.2">
      <c r="A521" s="1" t="s">
        <v>1114</v>
      </c>
      <c r="B521" s="13" t="s">
        <v>398</v>
      </c>
      <c r="C521" s="13" t="s">
        <v>270</v>
      </c>
      <c r="D521" s="13" t="s">
        <v>548</v>
      </c>
      <c r="E521" s="13" t="s">
        <v>536</v>
      </c>
      <c r="F521" s="32">
        <v>1429</v>
      </c>
      <c r="G521" s="15">
        <v>2.1779999999999998E-3</v>
      </c>
      <c r="H521" s="15">
        <v>0.282169</v>
      </c>
      <c r="I521" s="5">
        <f t="shared" si="60"/>
        <v>0.28211011012031928</v>
      </c>
      <c r="J521" s="2">
        <f t="shared" si="61"/>
        <v>-21.783333628021538</v>
      </c>
      <c r="K521" s="2">
        <f t="shared" si="62"/>
        <v>8.2874637282648322</v>
      </c>
      <c r="L521" s="10">
        <f t="shared" si="63"/>
        <v>1575.0981964442633</v>
      </c>
      <c r="M521" s="10">
        <f t="shared" si="64"/>
        <v>1654.9838319305852</v>
      </c>
      <c r="O521" s="13" t="s">
        <v>965</v>
      </c>
    </row>
    <row r="522" spans="1:15" x14ac:dyDescent="0.2">
      <c r="A522" s="1" t="s">
        <v>1114</v>
      </c>
      <c r="B522" s="13" t="s">
        <v>398</v>
      </c>
      <c r="C522" s="13" t="s">
        <v>270</v>
      </c>
      <c r="D522" s="13" t="s">
        <v>549</v>
      </c>
      <c r="E522" s="13" t="s">
        <v>536</v>
      </c>
      <c r="F522" s="32">
        <v>1429</v>
      </c>
      <c r="G522" s="15">
        <v>2.6059999999999998E-3</v>
      </c>
      <c r="H522" s="15">
        <v>0.28212799999999999</v>
      </c>
      <c r="I522" s="5">
        <f t="shared" si="60"/>
        <v>0.28205753763707619</v>
      </c>
      <c r="J522" s="2">
        <f t="shared" si="61"/>
        <v>-23.233198366250374</v>
      </c>
      <c r="K522" s="2">
        <f t="shared" si="62"/>
        <v>6.422374509185147</v>
      </c>
      <c r="L522" s="10">
        <f t="shared" si="63"/>
        <v>1653.1751370173513</v>
      </c>
      <c r="M522" s="10">
        <f t="shared" si="64"/>
        <v>1771.5323236189049</v>
      </c>
      <c r="O522" s="13" t="s">
        <v>965</v>
      </c>
    </row>
    <row r="523" spans="1:15" x14ac:dyDescent="0.2">
      <c r="A523" s="1" t="s">
        <v>1114</v>
      </c>
      <c r="B523" s="13" t="s">
        <v>398</v>
      </c>
      <c r="C523" s="13" t="s">
        <v>270</v>
      </c>
      <c r="D523" s="13" t="s">
        <v>550</v>
      </c>
      <c r="E523" s="13" t="s">
        <v>536</v>
      </c>
      <c r="F523" s="32">
        <v>1429</v>
      </c>
      <c r="G523" s="15">
        <v>2.3890000000000001E-3</v>
      </c>
      <c r="H523" s="15">
        <v>0.28214800000000001</v>
      </c>
      <c r="I523" s="5">
        <f t="shared" si="60"/>
        <v>0.28208340499423451</v>
      </c>
      <c r="J523" s="2">
        <f t="shared" si="61"/>
        <v>-22.525947274431026</v>
      </c>
      <c r="K523" s="2">
        <f t="shared" si="62"/>
        <v>7.3400585519745043</v>
      </c>
      <c r="L523" s="10">
        <f t="shared" si="63"/>
        <v>1614.5080455131229</v>
      </c>
      <c r="M523" s="10">
        <f t="shared" si="64"/>
        <v>1714.2183993414301</v>
      </c>
      <c r="O523" s="13" t="s">
        <v>965</v>
      </c>
    </row>
    <row r="524" spans="1:15" x14ac:dyDescent="0.2">
      <c r="A524" s="1" t="s">
        <v>1114</v>
      </c>
      <c r="B524" s="13" t="s">
        <v>398</v>
      </c>
      <c r="C524" s="13" t="s">
        <v>270</v>
      </c>
      <c r="D524" s="13" t="s">
        <v>551</v>
      </c>
      <c r="E524" s="13" t="s">
        <v>536</v>
      </c>
      <c r="F524" s="32">
        <v>1429</v>
      </c>
      <c r="G524" s="15">
        <v>2.9420000000000002E-3</v>
      </c>
      <c r="H524" s="15">
        <v>0.28214699999999998</v>
      </c>
      <c r="I524" s="5">
        <f t="shared" si="60"/>
        <v>0.28206745269696015</v>
      </c>
      <c r="J524" s="2">
        <f t="shared" si="61"/>
        <v>-22.561309829023379</v>
      </c>
      <c r="K524" s="2">
        <f t="shared" si="62"/>
        <v>6.7741264173171167</v>
      </c>
      <c r="L524" s="10">
        <f t="shared" si="63"/>
        <v>1640.7713461856911</v>
      </c>
      <c r="M524" s="10">
        <f t="shared" si="64"/>
        <v>1749.5709186096133</v>
      </c>
      <c r="O524" s="13" t="s">
        <v>965</v>
      </c>
    </row>
    <row r="525" spans="1:15" x14ac:dyDescent="0.2">
      <c r="A525" s="1" t="s">
        <v>1114</v>
      </c>
      <c r="B525" s="13" t="s">
        <v>398</v>
      </c>
      <c r="C525" s="13" t="s">
        <v>270</v>
      </c>
      <c r="D525" s="13" t="s">
        <v>552</v>
      </c>
      <c r="E525" s="13" t="s">
        <v>536</v>
      </c>
      <c r="F525" s="32">
        <v>1429</v>
      </c>
      <c r="G525" s="15">
        <v>1.4779999999999999E-3</v>
      </c>
      <c r="H525" s="15">
        <v>0.28208699999999998</v>
      </c>
      <c r="I525" s="5">
        <f t="shared" si="60"/>
        <v>0.28204703707889434</v>
      </c>
      <c r="J525" s="2">
        <f t="shared" si="61"/>
        <v>-24.683063104480318</v>
      </c>
      <c r="K525" s="2">
        <f t="shared" si="62"/>
        <v>6.049851153786534</v>
      </c>
      <c r="L525" s="10">
        <f t="shared" si="63"/>
        <v>1661.1100415840556</v>
      </c>
      <c r="M525" s="10">
        <f t="shared" si="64"/>
        <v>1794.7807669070214</v>
      </c>
      <c r="O525" s="13" t="s">
        <v>965</v>
      </c>
    </row>
    <row r="526" spans="1:15" x14ac:dyDescent="0.2">
      <c r="A526" s="1" t="s">
        <v>1114</v>
      </c>
      <c r="B526" s="13" t="s">
        <v>398</v>
      </c>
      <c r="C526" s="13" t="s">
        <v>270</v>
      </c>
      <c r="D526" s="13" t="s">
        <v>553</v>
      </c>
      <c r="E526" s="13" t="s">
        <v>536</v>
      </c>
      <c r="F526" s="32">
        <v>1429</v>
      </c>
      <c r="G526" s="15">
        <v>2.2390000000000001E-3</v>
      </c>
      <c r="H526" s="15">
        <v>0.28214</v>
      </c>
      <c r="I526" s="5">
        <f t="shared" si="60"/>
        <v>0.28207946077107199</v>
      </c>
      <c r="J526" s="2">
        <f t="shared" si="61"/>
        <v>-22.808847711158762</v>
      </c>
      <c r="K526" s="2">
        <f t="shared" si="62"/>
        <v>7.2001312051139799</v>
      </c>
      <c r="L526" s="10">
        <f t="shared" si="63"/>
        <v>1619.4083746077119</v>
      </c>
      <c r="M526" s="10">
        <f t="shared" si="64"/>
        <v>1722.9615205301623</v>
      </c>
      <c r="O526" s="13" t="s">
        <v>965</v>
      </c>
    </row>
    <row r="527" spans="1:15" x14ac:dyDescent="0.2">
      <c r="A527" s="1" t="s">
        <v>1114</v>
      </c>
      <c r="B527" s="13" t="s">
        <v>398</v>
      </c>
      <c r="C527" s="13" t="s">
        <v>270</v>
      </c>
      <c r="D527" s="13" t="s">
        <v>554</v>
      </c>
      <c r="E527" s="13" t="s">
        <v>555</v>
      </c>
      <c r="F527" s="32">
        <v>1171</v>
      </c>
      <c r="G527" s="15">
        <v>6.8579999999999997E-4</v>
      </c>
      <c r="H527" s="15">
        <v>0.282032</v>
      </c>
      <c r="I527" s="5">
        <f t="shared" ref="I527:I595" si="70">H527-(G527*(EXP((F527*1000000)*1.867*10^-11)-1))</f>
        <v>0.2820168415519495</v>
      </c>
      <c r="J527" s="2">
        <f t="shared" ref="J527:J595" si="71">10000*((H527/0.282785)-1)</f>
        <v>-26.628003606981032</v>
      </c>
      <c r="K527" s="2">
        <f t="shared" ref="K527:K595" si="72">((I527/(0.282785-(0.0336*(EXP((F527*1000000)*1.867*10^-11)-1))))-1)*(10^4)</f>
        <v>-0.90367029541571497</v>
      </c>
      <c r="L527" s="10">
        <f t="shared" ref="L527:L595" si="73">((1/(1.867*10^-11))*(LN(((H527-0.28325)/(G527-0.0384))+1)))/1000000</f>
        <v>1702.4633289842488</v>
      </c>
      <c r="M527" s="10">
        <f t="shared" ref="M527:M595" si="74">((1/(1.867*(10^-11)))*(LN(1+(((0.28325)-((I527)+(0.015)*(EXP((1.867*(10^-11))*(F527*1000000))-1)))/(0.0384-0.015)))))/1000000</f>
        <v>2024.9883891402401</v>
      </c>
      <c r="O527" s="13" t="s">
        <v>965</v>
      </c>
    </row>
    <row r="528" spans="1:15" x14ac:dyDescent="0.2">
      <c r="A528" s="1" t="s">
        <v>1114</v>
      </c>
      <c r="B528" s="13" t="s">
        <v>398</v>
      </c>
      <c r="C528" s="13" t="s">
        <v>270</v>
      </c>
      <c r="D528" s="13" t="s">
        <v>556</v>
      </c>
      <c r="E528" s="13" t="s">
        <v>555</v>
      </c>
      <c r="F528" s="32">
        <v>1171</v>
      </c>
      <c r="G528" s="15">
        <v>8.3889999999999995E-4</v>
      </c>
      <c r="H528" s="15">
        <v>0.28208299999999997</v>
      </c>
      <c r="I528" s="5">
        <f t="shared" si="70"/>
        <v>0.28206445753562326</v>
      </c>
      <c r="J528" s="2">
        <f t="shared" si="71"/>
        <v>-24.82451332284419</v>
      </c>
      <c r="K528" s="2">
        <f t="shared" si="72"/>
        <v>0.7845863525468566</v>
      </c>
      <c r="L528" s="10">
        <f t="shared" si="73"/>
        <v>1638.8052682913358</v>
      </c>
      <c r="M528" s="10">
        <f t="shared" si="74"/>
        <v>1919.9376197996394</v>
      </c>
      <c r="O528" s="13" t="s">
        <v>965</v>
      </c>
    </row>
    <row r="529" spans="1:16" x14ac:dyDescent="0.2">
      <c r="A529" s="1" t="s">
        <v>1114</v>
      </c>
      <c r="B529" s="13" t="s">
        <v>398</v>
      </c>
      <c r="C529" s="13" t="s">
        <v>270</v>
      </c>
      <c r="D529" s="13" t="s">
        <v>557</v>
      </c>
      <c r="E529" s="13" t="s">
        <v>555</v>
      </c>
      <c r="F529" s="32">
        <v>1171</v>
      </c>
      <c r="G529" s="15">
        <v>6.9200000000000002E-4</v>
      </c>
      <c r="H529" s="15">
        <v>0.28203400000000001</v>
      </c>
      <c r="I529" s="5">
        <f t="shared" si="70"/>
        <v>0.28201870451144512</v>
      </c>
      <c r="J529" s="2">
        <f t="shared" si="71"/>
        <v>-26.557278497798542</v>
      </c>
      <c r="K529" s="2">
        <f t="shared" si="72"/>
        <v>-0.8376178165903081</v>
      </c>
      <c r="L529" s="10">
        <f t="shared" si="73"/>
        <v>1699.9867930283101</v>
      </c>
      <c r="M529" s="10">
        <f t="shared" si="74"/>
        <v>2020.8821833081672</v>
      </c>
      <c r="O529" s="13" t="s">
        <v>965</v>
      </c>
    </row>
    <row r="530" spans="1:16" x14ac:dyDescent="0.2">
      <c r="A530" s="1" t="s">
        <v>1114</v>
      </c>
      <c r="B530" s="13" t="s">
        <v>398</v>
      </c>
      <c r="C530" s="13" t="s">
        <v>270</v>
      </c>
      <c r="D530" s="13" t="s">
        <v>558</v>
      </c>
      <c r="E530" s="13" t="s">
        <v>555</v>
      </c>
      <c r="F530" s="32">
        <v>1171</v>
      </c>
      <c r="G530" s="15">
        <v>6.9439999999999997E-4</v>
      </c>
      <c r="H530" s="15">
        <v>0.28206399999999998</v>
      </c>
      <c r="I530" s="5">
        <f t="shared" si="70"/>
        <v>0.28204865146350788</v>
      </c>
      <c r="J530" s="2">
        <f t="shared" si="71"/>
        <v>-25.496401860071181</v>
      </c>
      <c r="K530" s="2">
        <f t="shared" si="72"/>
        <v>0.22417146098963059</v>
      </c>
      <c r="L530" s="10">
        <f t="shared" si="73"/>
        <v>1658.7929548014081</v>
      </c>
      <c r="M530" s="10">
        <f t="shared" si="74"/>
        <v>1954.8319544364986</v>
      </c>
      <c r="O530" s="13" t="s">
        <v>965</v>
      </c>
    </row>
    <row r="531" spans="1:16" x14ac:dyDescent="0.2">
      <c r="A531" s="1" t="s">
        <v>1114</v>
      </c>
      <c r="B531" s="13" t="s">
        <v>398</v>
      </c>
      <c r="C531" s="13" t="s">
        <v>270</v>
      </c>
      <c r="D531" s="13" t="s">
        <v>559</v>
      </c>
      <c r="E531" s="13" t="s">
        <v>555</v>
      </c>
      <c r="F531" s="32">
        <v>1171</v>
      </c>
      <c r="G531" s="15">
        <v>7.3700000000000002E-4</v>
      </c>
      <c r="H531" s="15">
        <v>0.28203099999999998</v>
      </c>
      <c r="I531" s="5">
        <f t="shared" si="70"/>
        <v>0.28201470986262289</v>
      </c>
      <c r="J531" s="2">
        <f t="shared" si="71"/>
        <v>-26.663366161572277</v>
      </c>
      <c r="K531" s="2">
        <f t="shared" si="72"/>
        <v>-0.97925077069738187</v>
      </c>
      <c r="L531" s="10">
        <f t="shared" si="73"/>
        <v>1706.1188229944396</v>
      </c>
      <c r="M531" s="10">
        <f t="shared" si="74"/>
        <v>2029.6865244382439</v>
      </c>
      <c r="O531" s="13" t="s">
        <v>965</v>
      </c>
    </row>
    <row r="532" spans="1:16" x14ac:dyDescent="0.2">
      <c r="A532" s="1" t="s">
        <v>1114</v>
      </c>
      <c r="B532" s="13" t="s">
        <v>398</v>
      </c>
      <c r="C532" s="13" t="s">
        <v>270</v>
      </c>
      <c r="D532" s="13" t="s">
        <v>560</v>
      </c>
      <c r="E532" s="13" t="s">
        <v>555</v>
      </c>
      <c r="F532" s="32">
        <v>1171</v>
      </c>
      <c r="G532" s="15">
        <v>8.1700000000000002E-4</v>
      </c>
      <c r="H532" s="15">
        <v>0.28200399999999998</v>
      </c>
      <c r="I532" s="5">
        <f t="shared" si="70"/>
        <v>0.28198594159805007</v>
      </c>
      <c r="J532" s="2">
        <f t="shared" si="71"/>
        <v>-27.61815513552812</v>
      </c>
      <c r="K532" s="2">
        <f t="shared" si="72"/>
        <v>-1.999248892508021</v>
      </c>
      <c r="L532" s="10">
        <f t="shared" si="73"/>
        <v>1746.9507034100545</v>
      </c>
      <c r="M532" s="10">
        <f t="shared" si="74"/>
        <v>2093.0500475023318</v>
      </c>
      <c r="O532" s="13" t="s">
        <v>965</v>
      </c>
    </row>
    <row r="533" spans="1:16" x14ac:dyDescent="0.2">
      <c r="A533" s="1" t="s">
        <v>1114</v>
      </c>
      <c r="B533" s="13" t="s">
        <v>398</v>
      </c>
      <c r="C533" s="13" t="s">
        <v>270</v>
      </c>
      <c r="D533" s="13" t="s">
        <v>561</v>
      </c>
      <c r="E533" s="13" t="s">
        <v>555</v>
      </c>
      <c r="F533" s="32">
        <v>1171</v>
      </c>
      <c r="G533" s="15">
        <v>1.7600000000000001E-3</v>
      </c>
      <c r="H533" s="15">
        <v>0.28209899999999999</v>
      </c>
      <c r="I533" s="5">
        <f t="shared" si="70"/>
        <v>0.28206009817939792</v>
      </c>
      <c r="J533" s="2">
        <f t="shared" si="71"/>
        <v>-24.258712449387598</v>
      </c>
      <c r="K533" s="2">
        <f t="shared" si="72"/>
        <v>0.63002245277221647</v>
      </c>
      <c r="L533" s="10">
        <f t="shared" si="73"/>
        <v>1656.6919781653162</v>
      </c>
      <c r="M533" s="10">
        <f t="shared" si="74"/>
        <v>1929.5638394909042</v>
      </c>
      <c r="O533" s="13" t="s">
        <v>965</v>
      </c>
    </row>
    <row r="534" spans="1:16" x14ac:dyDescent="0.2">
      <c r="A534" s="1" t="s">
        <v>1114</v>
      </c>
      <c r="B534" s="13" t="s">
        <v>398</v>
      </c>
      <c r="C534" s="13" t="s">
        <v>270</v>
      </c>
      <c r="D534" s="13" t="s">
        <v>562</v>
      </c>
      <c r="E534" s="13" t="s">
        <v>555</v>
      </c>
      <c r="F534" s="32">
        <v>1171</v>
      </c>
      <c r="G534" s="15">
        <v>3.5520000000000001E-4</v>
      </c>
      <c r="H534" s="15">
        <v>0.28208699999999998</v>
      </c>
      <c r="I534" s="5">
        <f t="shared" si="70"/>
        <v>0.28207914890529667</v>
      </c>
      <c r="J534" s="2">
        <f t="shared" si="71"/>
        <v>-24.683063104480318</v>
      </c>
      <c r="K534" s="2">
        <f t="shared" si="72"/>
        <v>1.3054787211430607</v>
      </c>
      <c r="L534" s="10">
        <f t="shared" si="73"/>
        <v>1612.8170279781655</v>
      </c>
      <c r="M534" s="10">
        <f t="shared" si="74"/>
        <v>1887.4837649546098</v>
      </c>
      <c r="O534" s="13" t="s">
        <v>965</v>
      </c>
    </row>
    <row r="535" spans="1:16" x14ac:dyDescent="0.2">
      <c r="A535" s="1" t="s">
        <v>1114</v>
      </c>
      <c r="B535" s="13" t="s">
        <v>398</v>
      </c>
      <c r="C535" s="13" t="s">
        <v>270</v>
      </c>
      <c r="D535" s="13" t="s">
        <v>563</v>
      </c>
      <c r="E535" s="13" t="s">
        <v>555</v>
      </c>
      <c r="F535" s="32">
        <v>1171</v>
      </c>
      <c r="G535" s="15">
        <v>5.1500000000000005E-4</v>
      </c>
      <c r="H535" s="15">
        <v>0.28204600000000002</v>
      </c>
      <c r="I535" s="5">
        <f t="shared" si="70"/>
        <v>0.28203461679681247</v>
      </c>
      <c r="J535" s="2">
        <f t="shared" si="71"/>
        <v>-26.132927842706934</v>
      </c>
      <c r="K535" s="2">
        <f t="shared" si="72"/>
        <v>-0.27343706292204395</v>
      </c>
      <c r="L535" s="10">
        <f t="shared" si="73"/>
        <v>1675.7280184265051</v>
      </c>
      <c r="M535" s="10">
        <f t="shared" si="74"/>
        <v>1985.7965966273714</v>
      </c>
      <c r="O535" s="13" t="s">
        <v>965</v>
      </c>
    </row>
    <row r="536" spans="1:16" x14ac:dyDescent="0.2">
      <c r="A536" s="1" t="s">
        <v>1114</v>
      </c>
      <c r="B536" s="13" t="s">
        <v>398</v>
      </c>
      <c r="C536" s="13" t="s">
        <v>270</v>
      </c>
      <c r="D536" s="13" t="s">
        <v>564</v>
      </c>
      <c r="E536" s="13" t="s">
        <v>555</v>
      </c>
      <c r="F536" s="32">
        <v>1171</v>
      </c>
      <c r="G536" s="15">
        <v>6.6799999999999997E-4</v>
      </c>
      <c r="H536" s="15">
        <v>0.282028</v>
      </c>
      <c r="I536" s="5">
        <f t="shared" si="70"/>
        <v>0.28201323499081693</v>
      </c>
      <c r="J536" s="2">
        <f t="shared" si="71"/>
        <v>-26.769453825344904</v>
      </c>
      <c r="K536" s="2">
        <f t="shared" si="72"/>
        <v>-1.0315433401075769</v>
      </c>
      <c r="L536" s="10">
        <f t="shared" si="73"/>
        <v>1707.1731130209541</v>
      </c>
      <c r="M536" s="10">
        <f t="shared" si="74"/>
        <v>2032.9368260145259</v>
      </c>
      <c r="O536" s="13" t="s">
        <v>965</v>
      </c>
    </row>
    <row r="537" spans="1:16" x14ac:dyDescent="0.2">
      <c r="A537" s="1" t="s">
        <v>1114</v>
      </c>
      <c r="B537" s="13" t="s">
        <v>398</v>
      </c>
      <c r="C537" s="13" t="s">
        <v>270</v>
      </c>
      <c r="D537" s="13" t="s">
        <v>565</v>
      </c>
      <c r="E537" s="13" t="s">
        <v>555</v>
      </c>
      <c r="F537" s="32">
        <v>1171</v>
      </c>
      <c r="G537" s="15">
        <v>8.1400000000000005E-4</v>
      </c>
      <c r="H537" s="15">
        <v>0.282055</v>
      </c>
      <c r="I537" s="5">
        <f t="shared" si="70"/>
        <v>0.28203700790797154</v>
      </c>
      <c r="J537" s="2">
        <f t="shared" si="71"/>
        <v>-25.814664851389058</v>
      </c>
      <c r="K537" s="2">
        <f t="shared" si="72"/>
        <v>-0.18865861251882166</v>
      </c>
      <c r="L537" s="10">
        <f t="shared" si="73"/>
        <v>1676.4218176492393</v>
      </c>
      <c r="M537" s="10">
        <f t="shared" si="74"/>
        <v>1980.5223603401143</v>
      </c>
      <c r="O537" s="13" t="s">
        <v>965</v>
      </c>
    </row>
    <row r="538" spans="1:16" x14ac:dyDescent="0.2">
      <c r="A538" s="1" t="s">
        <v>1114</v>
      </c>
      <c r="B538" s="13" t="s">
        <v>398</v>
      </c>
      <c r="C538" s="1" t="s">
        <v>270</v>
      </c>
      <c r="D538" s="1" t="s">
        <v>1223</v>
      </c>
      <c r="E538" s="1" t="s">
        <v>272</v>
      </c>
      <c r="F538" s="10"/>
      <c r="H538" s="15"/>
      <c r="I538" s="5"/>
      <c r="J538" s="2"/>
      <c r="K538" s="2"/>
      <c r="L538" s="10"/>
      <c r="M538" s="10"/>
      <c r="N538" s="1">
        <v>10.36</v>
      </c>
      <c r="O538" s="13" t="s">
        <v>1113</v>
      </c>
      <c r="P538" s="1">
        <v>1.5</v>
      </c>
    </row>
    <row r="539" spans="1:16" x14ac:dyDescent="0.2">
      <c r="A539" s="1" t="s">
        <v>1114</v>
      </c>
      <c r="B539" s="13" t="s">
        <v>398</v>
      </c>
      <c r="C539" s="1" t="s">
        <v>270</v>
      </c>
      <c r="D539" s="1" t="s">
        <v>1224</v>
      </c>
      <c r="E539" s="1" t="s">
        <v>268</v>
      </c>
      <c r="F539" s="10"/>
      <c r="H539" s="15"/>
      <c r="I539" s="5"/>
      <c r="J539" s="2"/>
      <c r="K539" s="2"/>
      <c r="L539" s="10"/>
      <c r="M539" s="10"/>
      <c r="N539" s="1">
        <v>8.52</v>
      </c>
      <c r="O539" s="13" t="s">
        <v>1113</v>
      </c>
      <c r="P539" s="1">
        <v>1.5</v>
      </c>
    </row>
    <row r="540" spans="1:16" x14ac:dyDescent="0.2">
      <c r="A540" s="1" t="s">
        <v>1114</v>
      </c>
      <c r="B540" s="13" t="s">
        <v>398</v>
      </c>
      <c r="C540" s="1" t="s">
        <v>270</v>
      </c>
      <c r="D540" s="1" t="s">
        <v>1226</v>
      </c>
      <c r="E540" s="1" t="s">
        <v>1225</v>
      </c>
      <c r="F540" s="10"/>
      <c r="H540" s="15"/>
      <c r="I540" s="5"/>
      <c r="J540" s="2"/>
      <c r="K540" s="2"/>
      <c r="L540" s="10"/>
      <c r="M540" s="10"/>
      <c r="N540" s="1">
        <v>11.59</v>
      </c>
      <c r="O540" s="13" t="s">
        <v>1113</v>
      </c>
      <c r="P540" s="1">
        <v>1.5</v>
      </c>
    </row>
    <row r="541" spans="1:16" x14ac:dyDescent="0.2">
      <c r="A541" s="1" t="s">
        <v>1114</v>
      </c>
      <c r="B541" s="13" t="s">
        <v>398</v>
      </c>
      <c r="C541" s="1" t="s">
        <v>270</v>
      </c>
      <c r="D541" s="1" t="s">
        <v>1227</v>
      </c>
      <c r="E541" s="1" t="s">
        <v>1004</v>
      </c>
      <c r="F541" s="10"/>
      <c r="H541" s="15"/>
      <c r="I541" s="5"/>
      <c r="J541" s="2"/>
      <c r="K541" s="2"/>
      <c r="L541" s="10"/>
      <c r="M541" s="10"/>
      <c r="N541" s="1">
        <v>11.34</v>
      </c>
      <c r="O541" s="13" t="s">
        <v>1113</v>
      </c>
      <c r="P541" s="1">
        <v>1.5</v>
      </c>
    </row>
    <row r="542" spans="1:16" x14ac:dyDescent="0.2">
      <c r="A542" s="1" t="s">
        <v>1114</v>
      </c>
      <c r="B542" s="13" t="s">
        <v>398</v>
      </c>
      <c r="C542" s="1" t="s">
        <v>270</v>
      </c>
      <c r="D542" s="1" t="s">
        <v>1228</v>
      </c>
      <c r="E542" s="1" t="s">
        <v>1225</v>
      </c>
      <c r="F542" s="10"/>
      <c r="H542" s="15"/>
      <c r="I542" s="5"/>
      <c r="J542" s="2"/>
      <c r="K542" s="2"/>
      <c r="L542" s="10"/>
      <c r="M542" s="10"/>
      <c r="N542" s="1">
        <v>11.29</v>
      </c>
      <c r="O542" s="13" t="s">
        <v>1113</v>
      </c>
      <c r="P542" s="1">
        <v>1.5</v>
      </c>
    </row>
    <row r="543" spans="1:16" x14ac:dyDescent="0.2">
      <c r="A543" s="1" t="s">
        <v>1114</v>
      </c>
      <c r="B543" s="13" t="s">
        <v>398</v>
      </c>
      <c r="C543" s="13" t="s">
        <v>270</v>
      </c>
      <c r="D543" s="13" t="s">
        <v>403</v>
      </c>
      <c r="E543" s="13" t="s">
        <v>404</v>
      </c>
      <c r="F543" s="32">
        <v>1074</v>
      </c>
      <c r="G543" s="15">
        <v>1.8289999999999999E-3</v>
      </c>
      <c r="H543" s="15">
        <v>0.282134</v>
      </c>
      <c r="I543" s="5">
        <f t="shared" si="70"/>
        <v>0.28209695550099806</v>
      </c>
      <c r="J543" s="2">
        <f t="shared" si="71"/>
        <v>-23.021023038705124</v>
      </c>
      <c r="K543" s="2">
        <f t="shared" si="72"/>
        <v>-0.26626057670453562</v>
      </c>
      <c r="L543" s="10">
        <f t="shared" si="73"/>
        <v>1610.049855140403</v>
      </c>
      <c r="M543" s="10">
        <f t="shared" si="74"/>
        <v>1909.4295730677497</v>
      </c>
      <c r="O543" s="13" t="s">
        <v>377</v>
      </c>
    </row>
    <row r="544" spans="1:16" x14ac:dyDescent="0.2">
      <c r="A544" s="1" t="s">
        <v>1114</v>
      </c>
      <c r="B544" s="13" t="s">
        <v>398</v>
      </c>
      <c r="C544" s="13" t="s">
        <v>270</v>
      </c>
      <c r="D544" s="13" t="s">
        <v>405</v>
      </c>
      <c r="E544" s="13" t="s">
        <v>404</v>
      </c>
      <c r="F544" s="32">
        <v>1206</v>
      </c>
      <c r="G544" s="15">
        <v>2.127E-3</v>
      </c>
      <c r="H544" s="15">
        <v>0.28217199999999998</v>
      </c>
      <c r="I544" s="5">
        <f t="shared" si="70"/>
        <v>0.28212356519214571</v>
      </c>
      <c r="J544" s="2">
        <f t="shared" si="71"/>
        <v>-21.677245964250027</v>
      </c>
      <c r="K544" s="2">
        <f t="shared" si="72"/>
        <v>3.6765090729851124</v>
      </c>
      <c r="L544" s="10">
        <f t="shared" si="73"/>
        <v>1568.6139326143684</v>
      </c>
      <c r="M544" s="10">
        <f t="shared" si="74"/>
        <v>1767.0562908808279</v>
      </c>
      <c r="O544" s="13" t="s">
        <v>377</v>
      </c>
    </row>
    <row r="545" spans="1:15" x14ac:dyDescent="0.2">
      <c r="A545" s="1" t="s">
        <v>1114</v>
      </c>
      <c r="B545" s="13" t="s">
        <v>398</v>
      </c>
      <c r="C545" s="13" t="s">
        <v>270</v>
      </c>
      <c r="D545" s="13" t="s">
        <v>406</v>
      </c>
      <c r="E545" s="13" t="s">
        <v>404</v>
      </c>
      <c r="F545" s="32">
        <v>1209</v>
      </c>
      <c r="G545" s="15">
        <v>2.2009999999999998E-3</v>
      </c>
      <c r="H545" s="15">
        <v>0.28217500000000001</v>
      </c>
      <c r="I545" s="5">
        <f t="shared" si="70"/>
        <v>0.28212475401839598</v>
      </c>
      <c r="J545" s="2">
        <f t="shared" si="71"/>
        <v>-21.571158300475179</v>
      </c>
      <c r="K545" s="2">
        <f t="shared" si="72"/>
        <v>3.7869409840762813</v>
      </c>
      <c r="L545" s="10">
        <f t="shared" si="73"/>
        <v>1567.4632307283462</v>
      </c>
      <c r="M545" s="10">
        <f t="shared" si="74"/>
        <v>1762.5201313962511</v>
      </c>
      <c r="O545" s="13" t="s">
        <v>377</v>
      </c>
    </row>
    <row r="546" spans="1:15" x14ac:dyDescent="0.2">
      <c r="A546" s="1" t="s">
        <v>1114</v>
      </c>
      <c r="B546" s="13" t="s">
        <v>398</v>
      </c>
      <c r="C546" s="13" t="s">
        <v>270</v>
      </c>
      <c r="D546" s="13" t="s">
        <v>407</v>
      </c>
      <c r="E546" s="13" t="s">
        <v>404</v>
      </c>
      <c r="F546" s="32">
        <v>1222</v>
      </c>
      <c r="G546" s="15">
        <v>1.82E-3</v>
      </c>
      <c r="H546" s="15">
        <v>0.28214800000000001</v>
      </c>
      <c r="I546" s="5">
        <f t="shared" si="70"/>
        <v>0.28210599988412061</v>
      </c>
      <c r="J546" s="2">
        <f t="shared" si="71"/>
        <v>-22.525947274431026</v>
      </c>
      <c r="K546" s="2">
        <f t="shared" si="72"/>
        <v>3.4178494026448902</v>
      </c>
      <c r="L546" s="10">
        <f t="shared" si="73"/>
        <v>1589.7634650824345</v>
      </c>
      <c r="M546" s="10">
        <f t="shared" si="74"/>
        <v>1795.7991564725055</v>
      </c>
      <c r="O546" s="13" t="s">
        <v>377</v>
      </c>
    </row>
    <row r="547" spans="1:15" x14ac:dyDescent="0.2">
      <c r="A547" s="1" t="s">
        <v>1114</v>
      </c>
      <c r="B547" s="13" t="s">
        <v>398</v>
      </c>
      <c r="C547" s="13" t="s">
        <v>270</v>
      </c>
      <c r="D547" s="13" t="s">
        <v>566</v>
      </c>
      <c r="E547" s="13" t="s">
        <v>567</v>
      </c>
      <c r="F547" s="32">
        <v>1476</v>
      </c>
      <c r="G547" s="15">
        <v>8.6399999999999997E-4</v>
      </c>
      <c r="H547" s="15">
        <v>0.28203899999999998</v>
      </c>
      <c r="I547" s="5">
        <f t="shared" si="70"/>
        <v>0.28201485973304202</v>
      </c>
      <c r="J547" s="2">
        <f t="shared" si="71"/>
        <v>-26.380465724844537</v>
      </c>
      <c r="K547" s="2">
        <f t="shared" si="72"/>
        <v>5.9836849115901813</v>
      </c>
      <c r="L547" s="10">
        <f t="shared" si="73"/>
        <v>1700.7424197332582</v>
      </c>
      <c r="M547" s="10">
        <f t="shared" si="74"/>
        <v>1836.0543919616612</v>
      </c>
      <c r="O547" s="13" t="s">
        <v>965</v>
      </c>
    </row>
    <row r="548" spans="1:15" x14ac:dyDescent="0.2">
      <c r="A548" s="1" t="s">
        <v>1114</v>
      </c>
      <c r="B548" s="13" t="s">
        <v>398</v>
      </c>
      <c r="C548" s="13" t="s">
        <v>270</v>
      </c>
      <c r="D548" s="13" t="s">
        <v>568</v>
      </c>
      <c r="E548" s="13" t="s">
        <v>567</v>
      </c>
      <c r="F548" s="32">
        <v>1489</v>
      </c>
      <c r="G548" s="15">
        <v>1.072E-3</v>
      </c>
      <c r="H548" s="15">
        <v>0.281995</v>
      </c>
      <c r="I548" s="5">
        <f t="shared" si="70"/>
        <v>0.28196478070010883</v>
      </c>
      <c r="J548" s="2">
        <f t="shared" si="71"/>
        <v>-27.936418126845997</v>
      </c>
      <c r="K548" s="2">
        <f t="shared" si="72"/>
        <v>4.5044622714018878</v>
      </c>
      <c r="L548" s="10">
        <f t="shared" si="73"/>
        <v>1771.1863777710505</v>
      </c>
      <c r="M548" s="10">
        <f t="shared" si="74"/>
        <v>1938.4444785211183</v>
      </c>
      <c r="O548" s="13" t="s">
        <v>965</v>
      </c>
    </row>
    <row r="549" spans="1:15" x14ac:dyDescent="0.2">
      <c r="A549" s="1" t="s">
        <v>1114</v>
      </c>
      <c r="B549" s="13" t="s">
        <v>398</v>
      </c>
      <c r="C549" s="13" t="s">
        <v>270</v>
      </c>
      <c r="D549" s="13" t="s">
        <v>569</v>
      </c>
      <c r="E549" s="13" t="s">
        <v>567</v>
      </c>
      <c r="F549" s="32">
        <v>1055</v>
      </c>
      <c r="G549" s="15">
        <v>1.024E-3</v>
      </c>
      <c r="H549" s="15">
        <v>0.28181499999999998</v>
      </c>
      <c r="I549" s="5">
        <f t="shared" si="70"/>
        <v>0.28179463047642722</v>
      </c>
      <c r="J549" s="2">
        <f t="shared" si="71"/>
        <v>-34.30167795321681</v>
      </c>
      <c r="K549" s="2">
        <f t="shared" si="72"/>
        <v>-11.413525570619365</v>
      </c>
      <c r="L549" s="10">
        <f t="shared" si="73"/>
        <v>2017.9391750462398</v>
      </c>
      <c r="M549" s="10">
        <f t="shared" si="74"/>
        <v>2584.9184820768414</v>
      </c>
      <c r="O549" s="13" t="s">
        <v>965</v>
      </c>
    </row>
    <row r="550" spans="1:15" x14ac:dyDescent="0.2">
      <c r="A550" s="1" t="s">
        <v>1114</v>
      </c>
      <c r="B550" s="13" t="s">
        <v>398</v>
      </c>
      <c r="C550" s="13" t="s">
        <v>270</v>
      </c>
      <c r="D550" s="13" t="s">
        <v>570</v>
      </c>
      <c r="E550" s="13" t="s">
        <v>567</v>
      </c>
      <c r="F550" s="32">
        <v>1234</v>
      </c>
      <c r="G550" s="15">
        <v>9.5E-4</v>
      </c>
      <c r="H550" s="15">
        <v>0.28208100000000003</v>
      </c>
      <c r="I550" s="5">
        <f t="shared" si="70"/>
        <v>0.28205885908853662</v>
      </c>
      <c r="J550" s="2">
        <f t="shared" si="71"/>
        <v>-24.895238432023348</v>
      </c>
      <c r="K550" s="2">
        <f t="shared" si="72"/>
        <v>2.019424885377763</v>
      </c>
      <c r="L550" s="10">
        <f t="shared" si="73"/>
        <v>1646.3670799345389</v>
      </c>
      <c r="M550" s="10">
        <f t="shared" si="74"/>
        <v>1892.4467355281092</v>
      </c>
      <c r="O550" s="13" t="s">
        <v>965</v>
      </c>
    </row>
    <row r="551" spans="1:15" x14ac:dyDescent="0.2">
      <c r="A551" s="1" t="s">
        <v>1114</v>
      </c>
      <c r="B551" s="13" t="s">
        <v>398</v>
      </c>
      <c r="C551" s="13" t="s">
        <v>270</v>
      </c>
      <c r="D551" s="13" t="s">
        <v>571</v>
      </c>
      <c r="E551" s="13" t="s">
        <v>567</v>
      </c>
      <c r="F551" s="32">
        <v>1200</v>
      </c>
      <c r="G551" s="15">
        <v>7.1500000000000003E-4</v>
      </c>
      <c r="H551" s="15">
        <v>0.28210299999999999</v>
      </c>
      <c r="I551" s="5">
        <f t="shared" si="70"/>
        <v>0.28208680034910838</v>
      </c>
      <c r="J551" s="2">
        <f t="shared" si="71"/>
        <v>-24.11726223102373</v>
      </c>
      <c r="K551" s="2">
        <f t="shared" si="72"/>
        <v>2.2363599265640133</v>
      </c>
      <c r="L551" s="10">
        <f t="shared" si="73"/>
        <v>1605.9192120413857</v>
      </c>
      <c r="M551" s="10">
        <f t="shared" si="74"/>
        <v>1852.216977966521</v>
      </c>
      <c r="O551" s="13" t="s">
        <v>965</v>
      </c>
    </row>
    <row r="552" spans="1:15" x14ac:dyDescent="0.2">
      <c r="A552" s="1" t="s">
        <v>1114</v>
      </c>
      <c r="B552" s="13" t="s">
        <v>398</v>
      </c>
      <c r="C552" s="13" t="s">
        <v>270</v>
      </c>
      <c r="D552" s="13" t="s">
        <v>572</v>
      </c>
      <c r="E552" s="13" t="s">
        <v>567</v>
      </c>
      <c r="F552" s="32">
        <v>1011</v>
      </c>
      <c r="G552" s="15">
        <v>6.7000000000000002E-4</v>
      </c>
      <c r="H552" s="15">
        <v>0.28206599999999998</v>
      </c>
      <c r="I552" s="5">
        <f t="shared" si="70"/>
        <v>0.28205323339393124</v>
      </c>
      <c r="J552" s="2">
        <f t="shared" si="71"/>
        <v>-25.425676750889803</v>
      </c>
      <c r="K552" s="2">
        <f t="shared" si="72"/>
        <v>-3.2441090759904867</v>
      </c>
      <c r="L552" s="10">
        <f t="shared" si="73"/>
        <v>1654.9838817871264</v>
      </c>
      <c r="M552" s="10">
        <f t="shared" si="74"/>
        <v>2045.566316710368</v>
      </c>
      <c r="O552" s="13" t="s">
        <v>965</v>
      </c>
    </row>
    <row r="553" spans="1:15" x14ac:dyDescent="0.2">
      <c r="A553" s="1" t="s">
        <v>1114</v>
      </c>
      <c r="B553" s="13" t="s">
        <v>398</v>
      </c>
      <c r="C553" s="13" t="s">
        <v>270</v>
      </c>
      <c r="D553" s="13" t="s">
        <v>573</v>
      </c>
      <c r="E553" s="13" t="s">
        <v>567</v>
      </c>
      <c r="F553" s="32">
        <v>1026</v>
      </c>
      <c r="G553" s="15">
        <v>4.5399999999999998E-4</v>
      </c>
      <c r="H553" s="15">
        <v>0.28206300000000001</v>
      </c>
      <c r="I553" s="5">
        <f t="shared" si="70"/>
        <v>0.28205421961178878</v>
      </c>
      <c r="J553" s="2">
        <f t="shared" si="71"/>
        <v>-25.531764414661318</v>
      </c>
      <c r="K553" s="2">
        <f t="shared" si="72"/>
        <v>-2.8693444780558686</v>
      </c>
      <c r="L553" s="10">
        <f t="shared" si="73"/>
        <v>1649.8127670114091</v>
      </c>
      <c r="M553" s="10">
        <f t="shared" si="74"/>
        <v>2033.9594616064044</v>
      </c>
      <c r="O553" s="13" t="s">
        <v>965</v>
      </c>
    </row>
    <row r="554" spans="1:15" x14ac:dyDescent="0.2">
      <c r="A554" s="1" t="s">
        <v>1114</v>
      </c>
      <c r="B554" s="13" t="s">
        <v>398</v>
      </c>
      <c r="C554" s="13" t="s">
        <v>270</v>
      </c>
      <c r="D554" s="13" t="s">
        <v>574</v>
      </c>
      <c r="E554" s="13" t="s">
        <v>567</v>
      </c>
      <c r="F554" s="32">
        <v>1031</v>
      </c>
      <c r="G554" s="15">
        <v>6.4499999999999996E-4</v>
      </c>
      <c r="H554" s="15">
        <v>0.28197299999999997</v>
      </c>
      <c r="I554" s="5">
        <f t="shared" si="70"/>
        <v>0.28196046428182575</v>
      </c>
      <c r="J554" s="2">
        <f t="shared" si="71"/>
        <v>-28.714394327847835</v>
      </c>
      <c r="K554" s="2">
        <f t="shared" si="72"/>
        <v>-6.079149974357323</v>
      </c>
      <c r="L554" s="10">
        <f t="shared" si="73"/>
        <v>1781.6767679779268</v>
      </c>
      <c r="M554" s="10">
        <f t="shared" si="74"/>
        <v>2237.0349328722109</v>
      </c>
      <c r="O554" s="13" t="s">
        <v>965</v>
      </c>
    </row>
    <row r="555" spans="1:15" x14ac:dyDescent="0.2">
      <c r="A555" s="1" t="s">
        <v>1114</v>
      </c>
      <c r="B555" s="13" t="s">
        <v>398</v>
      </c>
      <c r="C555" s="13" t="s">
        <v>270</v>
      </c>
      <c r="D555" s="13" t="s">
        <v>575</v>
      </c>
      <c r="E555" s="13" t="s">
        <v>567</v>
      </c>
      <c r="F555" s="32">
        <v>1121</v>
      </c>
      <c r="G555" s="15">
        <v>3.8000000000000002E-4</v>
      </c>
      <c r="H555" s="15">
        <v>0.282026</v>
      </c>
      <c r="I555" s="5">
        <f t="shared" si="70"/>
        <v>0.28201796314480804</v>
      </c>
      <c r="J555" s="2">
        <f t="shared" si="71"/>
        <v>-26.840178934526282</v>
      </c>
      <c r="K555" s="2">
        <f t="shared" si="72"/>
        <v>-1.9998151093558736</v>
      </c>
      <c r="L555" s="10">
        <f t="shared" si="73"/>
        <v>1697.1734997783224</v>
      </c>
      <c r="M555" s="10">
        <f t="shared" si="74"/>
        <v>2054.0380589776933</v>
      </c>
      <c r="O555" s="13" t="s">
        <v>965</v>
      </c>
    </row>
    <row r="556" spans="1:15" x14ac:dyDescent="0.2">
      <c r="A556" s="1" t="s">
        <v>1114</v>
      </c>
      <c r="B556" s="13" t="s">
        <v>398</v>
      </c>
      <c r="C556" s="13" t="s">
        <v>270</v>
      </c>
      <c r="D556" s="13" t="s">
        <v>576</v>
      </c>
      <c r="E556" s="13" t="s">
        <v>567</v>
      </c>
      <c r="F556" s="32">
        <v>1001</v>
      </c>
      <c r="G556" s="15">
        <v>1.46E-4</v>
      </c>
      <c r="H556" s="15">
        <v>0.28208499999999997</v>
      </c>
      <c r="I556" s="5">
        <f t="shared" si="70"/>
        <v>0.28208224579815733</v>
      </c>
      <c r="J556" s="2">
        <f t="shared" si="71"/>
        <v>-24.7537882136617</v>
      </c>
      <c r="K556" s="2">
        <f t="shared" si="72"/>
        <v>-2.4423252777105997</v>
      </c>
      <c r="L556" s="10">
        <f t="shared" si="73"/>
        <v>1606.8453990828395</v>
      </c>
      <c r="M556" s="10">
        <f t="shared" si="74"/>
        <v>1987.9022172967775</v>
      </c>
      <c r="O556" s="13" t="s">
        <v>965</v>
      </c>
    </row>
    <row r="557" spans="1:15" x14ac:dyDescent="0.2">
      <c r="A557" s="1" t="s">
        <v>1114</v>
      </c>
      <c r="B557" s="13" t="s">
        <v>398</v>
      </c>
      <c r="C557" s="13" t="s">
        <v>270</v>
      </c>
      <c r="D557" s="13" t="s">
        <v>577</v>
      </c>
      <c r="E557" s="13" t="s">
        <v>567</v>
      </c>
      <c r="F557" s="32">
        <v>1386</v>
      </c>
      <c r="G557" s="15">
        <v>1.9699999999999999E-4</v>
      </c>
      <c r="H557" s="15">
        <v>0.282026</v>
      </c>
      <c r="I557" s="5">
        <f t="shared" si="70"/>
        <v>0.28202083577771125</v>
      </c>
      <c r="J557" s="2">
        <f t="shared" si="71"/>
        <v>-26.840178934526282</v>
      </c>
      <c r="K557" s="2">
        <f t="shared" si="72"/>
        <v>4.1374744773681194</v>
      </c>
      <c r="L557" s="10">
        <f t="shared" si="73"/>
        <v>1689.1705535528083</v>
      </c>
      <c r="M557" s="10">
        <f t="shared" si="74"/>
        <v>1880.0759459120641</v>
      </c>
      <c r="O557" s="13" t="s">
        <v>965</v>
      </c>
    </row>
    <row r="558" spans="1:15" x14ac:dyDescent="0.2">
      <c r="A558" s="1" t="s">
        <v>1114</v>
      </c>
      <c r="B558" s="13" t="s">
        <v>398</v>
      </c>
      <c r="C558" s="13" t="s">
        <v>270</v>
      </c>
      <c r="D558" s="13" t="s">
        <v>578</v>
      </c>
      <c r="E558" s="13" t="s">
        <v>567</v>
      </c>
      <c r="F558" s="32">
        <v>1333</v>
      </c>
      <c r="G558" s="15">
        <v>1.3500000000000001E-3</v>
      </c>
      <c r="H558" s="15">
        <v>0.28211399999999998</v>
      </c>
      <c r="I558" s="5">
        <f t="shared" si="70"/>
        <v>0.28207998083803459</v>
      </c>
      <c r="J558" s="2">
        <f t="shared" si="71"/>
        <v>-23.728274130524476</v>
      </c>
      <c r="K558" s="2">
        <f t="shared" si="72"/>
        <v>5.0252122486704742</v>
      </c>
      <c r="L558" s="10">
        <f t="shared" si="73"/>
        <v>1617.600672157341</v>
      </c>
      <c r="M558" s="10">
        <f t="shared" si="74"/>
        <v>1782.9220466611798</v>
      </c>
      <c r="O558" s="13" t="s">
        <v>965</v>
      </c>
    </row>
    <row r="559" spans="1:15" x14ac:dyDescent="0.2">
      <c r="A559" s="1" t="s">
        <v>1114</v>
      </c>
      <c r="B559" s="13" t="s">
        <v>398</v>
      </c>
      <c r="C559" s="13" t="s">
        <v>270</v>
      </c>
      <c r="D559" s="13" t="s">
        <v>579</v>
      </c>
      <c r="E559" s="13" t="s">
        <v>567</v>
      </c>
      <c r="F559" s="32">
        <v>1149</v>
      </c>
      <c r="G559" s="15">
        <v>1.73E-3</v>
      </c>
      <c r="H559" s="15">
        <v>0.28209400000000001</v>
      </c>
      <c r="I559" s="5">
        <f t="shared" si="70"/>
        <v>0.28205648741584816</v>
      </c>
      <c r="J559" s="2">
        <f t="shared" si="71"/>
        <v>-24.435525222341603</v>
      </c>
      <c r="K559" s="2">
        <f t="shared" si="72"/>
        <v>1.9685504160094069E-3</v>
      </c>
      <c r="L559" s="10">
        <f t="shared" si="73"/>
        <v>1662.4378566163796</v>
      </c>
      <c r="M559" s="10">
        <f t="shared" si="74"/>
        <v>1951.4332448037269</v>
      </c>
      <c r="O559" s="13" t="s">
        <v>965</v>
      </c>
    </row>
    <row r="560" spans="1:15" x14ac:dyDescent="0.2">
      <c r="A560" s="1" t="s">
        <v>1114</v>
      </c>
      <c r="B560" s="13" t="s">
        <v>398</v>
      </c>
      <c r="C560" s="13" t="s">
        <v>270</v>
      </c>
      <c r="D560" s="13" t="s">
        <v>580</v>
      </c>
      <c r="E560" s="13" t="s">
        <v>567</v>
      </c>
      <c r="F560" s="32">
        <v>1362</v>
      </c>
      <c r="G560" s="15">
        <v>1.554E-3</v>
      </c>
      <c r="H560" s="15">
        <v>0.28204099999999999</v>
      </c>
      <c r="I560" s="5">
        <f t="shared" si="70"/>
        <v>0.28200097734658458</v>
      </c>
      <c r="J560" s="2">
        <f t="shared" si="71"/>
        <v>-26.309740615663159</v>
      </c>
      <c r="K560" s="2">
        <f t="shared" si="72"/>
        <v>2.8849360579297212</v>
      </c>
      <c r="L560" s="10">
        <f t="shared" si="73"/>
        <v>1729.2671207304802</v>
      </c>
      <c r="M560" s="10">
        <f t="shared" si="74"/>
        <v>1939.1707473627889</v>
      </c>
      <c r="O560" s="13" t="s">
        <v>965</v>
      </c>
    </row>
    <row r="561" spans="1:15" x14ac:dyDescent="0.2">
      <c r="A561" s="1" t="s">
        <v>1114</v>
      </c>
      <c r="B561" s="13" t="s">
        <v>398</v>
      </c>
      <c r="C561" s="13" t="s">
        <v>270</v>
      </c>
      <c r="D561" s="13" t="s">
        <v>581</v>
      </c>
      <c r="E561" s="13" t="s">
        <v>567</v>
      </c>
      <c r="F561" s="32">
        <v>1442</v>
      </c>
      <c r="G561" s="15">
        <v>1.9100000000000001E-4</v>
      </c>
      <c r="H561" s="15">
        <v>0.282055</v>
      </c>
      <c r="I561" s="5">
        <f t="shared" si="70"/>
        <v>0.28204978802733111</v>
      </c>
      <c r="J561" s="2">
        <f t="shared" si="71"/>
        <v>-25.814664851389058</v>
      </c>
      <c r="K561" s="2">
        <f t="shared" si="72"/>
        <v>6.4448085135060396</v>
      </c>
      <c r="L561" s="10">
        <f t="shared" si="73"/>
        <v>1649.504233341042</v>
      </c>
      <c r="M561" s="10">
        <f t="shared" si="74"/>
        <v>1780.4118848540436</v>
      </c>
      <c r="O561" s="13" t="s">
        <v>965</v>
      </c>
    </row>
    <row r="562" spans="1:15" x14ac:dyDescent="0.2">
      <c r="A562" s="1" t="s">
        <v>1114</v>
      </c>
      <c r="B562" s="13" t="s">
        <v>398</v>
      </c>
      <c r="C562" s="13" t="s">
        <v>270</v>
      </c>
      <c r="D562" s="13" t="s">
        <v>582</v>
      </c>
      <c r="E562" s="13" t="s">
        <v>567</v>
      </c>
      <c r="F562" s="32">
        <v>1299</v>
      </c>
      <c r="G562" s="15">
        <v>7.2000000000000005E-4</v>
      </c>
      <c r="H562" s="15">
        <v>0.28204400000000002</v>
      </c>
      <c r="I562" s="5">
        <f t="shared" si="70"/>
        <v>0.282026324857032</v>
      </c>
      <c r="J562" s="2">
        <f t="shared" si="71"/>
        <v>-26.203652951889424</v>
      </c>
      <c r="K562" s="2">
        <f t="shared" si="72"/>
        <v>2.3466032295704764</v>
      </c>
      <c r="L562" s="10">
        <f t="shared" si="73"/>
        <v>1687.4578985255075</v>
      </c>
      <c r="M562" s="10">
        <f t="shared" si="74"/>
        <v>1923.1399759772196</v>
      </c>
      <c r="O562" s="13" t="s">
        <v>965</v>
      </c>
    </row>
    <row r="563" spans="1:15" x14ac:dyDescent="0.2">
      <c r="A563" s="1" t="s">
        <v>1114</v>
      </c>
      <c r="B563" s="13" t="s">
        <v>398</v>
      </c>
      <c r="C563" s="13" t="s">
        <v>270</v>
      </c>
      <c r="D563" s="13" t="s">
        <v>583</v>
      </c>
      <c r="E563" s="13" t="s">
        <v>567</v>
      </c>
      <c r="F563" s="32">
        <v>1007</v>
      </c>
      <c r="G563" s="15">
        <v>5.7399999999999999E-5</v>
      </c>
      <c r="H563" s="15">
        <v>0.28211399999999998</v>
      </c>
      <c r="I563" s="5">
        <f t="shared" si="70"/>
        <v>0.28211291063204708</v>
      </c>
      <c r="J563" s="2">
        <f t="shared" si="71"/>
        <v>-23.728274130524476</v>
      </c>
      <c r="K563" s="2">
        <f t="shared" si="72"/>
        <v>-1.2195957099980781</v>
      </c>
      <c r="L563" s="10">
        <f t="shared" si="73"/>
        <v>1563.8566326854982</v>
      </c>
      <c r="M563" s="10">
        <f t="shared" si="74"/>
        <v>1916.444907661157</v>
      </c>
      <c r="O563" s="13" t="s">
        <v>965</v>
      </c>
    </row>
    <row r="564" spans="1:15" x14ac:dyDescent="0.2">
      <c r="A564" s="1" t="s">
        <v>1114</v>
      </c>
      <c r="B564" s="13" t="s">
        <v>398</v>
      </c>
      <c r="C564" s="13" t="s">
        <v>270</v>
      </c>
      <c r="D564" s="13" t="s">
        <v>584</v>
      </c>
      <c r="E564" s="13" t="s">
        <v>567</v>
      </c>
      <c r="F564" s="32">
        <v>1173</v>
      </c>
      <c r="G564" s="15">
        <v>1.1199999999999999E-3</v>
      </c>
      <c r="H564" s="15">
        <v>0.28208</v>
      </c>
      <c r="I564" s="5">
        <f t="shared" si="70"/>
        <v>0.28205520155000446</v>
      </c>
      <c r="J564" s="2">
        <f t="shared" si="71"/>
        <v>-24.930600986615701</v>
      </c>
      <c r="K564" s="2">
        <f t="shared" si="72"/>
        <v>0.50187907208121274</v>
      </c>
      <c r="L564" s="10">
        <f t="shared" si="73"/>
        <v>1655.1529798748124</v>
      </c>
      <c r="M564" s="10">
        <f t="shared" si="74"/>
        <v>1939.1105837856071</v>
      </c>
      <c r="O564" s="13" t="s">
        <v>965</v>
      </c>
    </row>
    <row r="565" spans="1:15" x14ac:dyDescent="0.2">
      <c r="A565" s="1" t="s">
        <v>1114</v>
      </c>
      <c r="B565" s="13" t="s">
        <v>398</v>
      </c>
      <c r="C565" s="13" t="s">
        <v>270</v>
      </c>
      <c r="D565" s="13" t="s">
        <v>585</v>
      </c>
      <c r="E565" s="13" t="s">
        <v>567</v>
      </c>
      <c r="F565" s="32">
        <v>1331</v>
      </c>
      <c r="G565" s="15">
        <v>9.4499999999999998E-4</v>
      </c>
      <c r="H565" s="15">
        <v>0.28199800000000003</v>
      </c>
      <c r="I565" s="5">
        <f t="shared" si="70"/>
        <v>0.28197422276144174</v>
      </c>
      <c r="J565" s="2">
        <f t="shared" si="71"/>
        <v>-27.830330463072261</v>
      </c>
      <c r="K565" s="2">
        <f t="shared" si="72"/>
        <v>1.2284790624295105</v>
      </c>
      <c r="L565" s="10">
        <f t="shared" si="73"/>
        <v>1761.1274682542949</v>
      </c>
      <c r="M565" s="10">
        <f t="shared" si="74"/>
        <v>2017.8289771797545</v>
      </c>
      <c r="O565" s="13" t="s">
        <v>965</v>
      </c>
    </row>
    <row r="566" spans="1:15" x14ac:dyDescent="0.2">
      <c r="A566" s="1" t="s">
        <v>1114</v>
      </c>
      <c r="B566" s="13" t="s">
        <v>398</v>
      </c>
      <c r="C566" s="13" t="s">
        <v>270</v>
      </c>
      <c r="D566" s="13" t="s">
        <v>586</v>
      </c>
      <c r="E566" s="13" t="s">
        <v>567</v>
      </c>
      <c r="F566" s="32">
        <v>1252</v>
      </c>
      <c r="G566" s="15">
        <v>1.5900000000000001E-3</v>
      </c>
      <c r="H566" s="15">
        <v>0.28216999999999998</v>
      </c>
      <c r="I566" s="5">
        <f t="shared" si="70"/>
        <v>0.28213239622545</v>
      </c>
      <c r="J566" s="2">
        <f t="shared" si="71"/>
        <v>-21.747971073431405</v>
      </c>
      <c r="K566" s="2">
        <f t="shared" si="72"/>
        <v>5.0371236159585386</v>
      </c>
      <c r="L566" s="10">
        <f t="shared" si="73"/>
        <v>1548.8847155640306</v>
      </c>
      <c r="M566" s="10">
        <f t="shared" si="74"/>
        <v>1718.2836819323875</v>
      </c>
      <c r="O566" s="13" t="s">
        <v>965</v>
      </c>
    </row>
    <row r="567" spans="1:15" x14ac:dyDescent="0.2">
      <c r="A567" s="1" t="s">
        <v>1114</v>
      </c>
      <c r="B567" s="13" t="s">
        <v>398</v>
      </c>
      <c r="C567" s="13" t="s">
        <v>270</v>
      </c>
      <c r="D567" s="13" t="s">
        <v>587</v>
      </c>
      <c r="E567" s="13" t="s">
        <v>567</v>
      </c>
      <c r="F567" s="32">
        <v>1084</v>
      </c>
      <c r="G567" s="15">
        <v>1.075E-3</v>
      </c>
      <c r="H567" s="15">
        <v>0.282109</v>
      </c>
      <c r="I567" s="5">
        <f t="shared" si="70"/>
        <v>0.28208702220274096</v>
      </c>
      <c r="J567" s="2">
        <f t="shared" si="71"/>
        <v>-23.905086903478477</v>
      </c>
      <c r="K567" s="2">
        <f t="shared" si="72"/>
        <v>-0.39148992327708854</v>
      </c>
      <c r="L567" s="10">
        <f t="shared" si="73"/>
        <v>1612.8222178854401</v>
      </c>
      <c r="M567" s="10">
        <f t="shared" si="74"/>
        <v>1925.0563878555618</v>
      </c>
      <c r="O567" s="13" t="s">
        <v>965</v>
      </c>
    </row>
    <row r="568" spans="1:15" x14ac:dyDescent="0.2">
      <c r="A568" s="1" t="s">
        <v>1114</v>
      </c>
      <c r="B568" s="13" t="s">
        <v>398</v>
      </c>
      <c r="C568" s="13" t="s">
        <v>270</v>
      </c>
      <c r="D568" s="13" t="s">
        <v>588</v>
      </c>
      <c r="E568" s="13" t="s">
        <v>567</v>
      </c>
      <c r="F568" s="32">
        <v>1238</v>
      </c>
      <c r="G568" s="15">
        <v>1.2750000000000001E-3</v>
      </c>
      <c r="H568" s="15">
        <v>0.28214</v>
      </c>
      <c r="I568" s="5">
        <f t="shared" si="70"/>
        <v>0.2821101871264069</v>
      </c>
      <c r="J568" s="2">
        <f t="shared" si="71"/>
        <v>-22.808847711158762</v>
      </c>
      <c r="K568" s="2">
        <f t="shared" si="72"/>
        <v>3.9306485359502652</v>
      </c>
      <c r="L568" s="10">
        <f t="shared" si="73"/>
        <v>1577.97157864621</v>
      </c>
      <c r="M568" s="10">
        <f t="shared" si="74"/>
        <v>1776.3785496019302</v>
      </c>
      <c r="O568" s="13" t="s">
        <v>965</v>
      </c>
    </row>
    <row r="569" spans="1:15" x14ac:dyDescent="0.2">
      <c r="A569" s="1" t="s">
        <v>1114</v>
      </c>
      <c r="B569" s="13" t="s">
        <v>398</v>
      </c>
      <c r="C569" s="13" t="s">
        <v>270</v>
      </c>
      <c r="D569" s="13" t="s">
        <v>589</v>
      </c>
      <c r="E569" s="13" t="s">
        <v>567</v>
      </c>
      <c r="F569" s="32">
        <v>1002</v>
      </c>
      <c r="G569" s="15">
        <v>1.64E-4</v>
      </c>
      <c r="H569" s="15">
        <v>0.28218100000000002</v>
      </c>
      <c r="I569" s="5">
        <f t="shared" si="70"/>
        <v>0.28217790311935648</v>
      </c>
      <c r="J569" s="2">
        <f t="shared" si="71"/>
        <v>-21.35898297292993</v>
      </c>
      <c r="K569" s="2">
        <f t="shared" si="72"/>
        <v>0.97061608080206696</v>
      </c>
      <c r="L569" s="10">
        <f t="shared" si="73"/>
        <v>1476.9286044029664</v>
      </c>
      <c r="M569" s="10">
        <f t="shared" si="74"/>
        <v>1775.8746124324994</v>
      </c>
      <c r="O569" s="13" t="s">
        <v>965</v>
      </c>
    </row>
    <row r="570" spans="1:15" x14ac:dyDescent="0.2">
      <c r="A570" s="1" t="s">
        <v>1114</v>
      </c>
      <c r="B570" s="13" t="s">
        <v>398</v>
      </c>
      <c r="C570" s="13" t="s">
        <v>270</v>
      </c>
      <c r="D570" s="13" t="s">
        <v>590</v>
      </c>
      <c r="E570" s="13" t="s">
        <v>567</v>
      </c>
      <c r="F570" s="32">
        <v>1537</v>
      </c>
      <c r="G570" s="15">
        <v>1.3240000000000001E-3</v>
      </c>
      <c r="H570" s="15">
        <v>0.28196399999999999</v>
      </c>
      <c r="I570" s="5">
        <f t="shared" si="70"/>
        <v>0.28192545639935751</v>
      </c>
      <c r="J570" s="2">
        <f t="shared" si="71"/>
        <v>-29.032657319165711</v>
      </c>
      <c r="K570" s="2">
        <f t="shared" si="72"/>
        <v>4.2086327588530814</v>
      </c>
      <c r="L570" s="10">
        <f t="shared" si="73"/>
        <v>1826.3270640551857</v>
      </c>
      <c r="M570" s="10">
        <f t="shared" si="74"/>
        <v>1994.7018501668269</v>
      </c>
      <c r="O570" s="13" t="s">
        <v>965</v>
      </c>
    </row>
    <row r="571" spans="1:15" x14ac:dyDescent="0.2">
      <c r="A571" s="1" t="s">
        <v>1114</v>
      </c>
      <c r="B571" s="13" t="s">
        <v>398</v>
      </c>
      <c r="C571" s="13" t="s">
        <v>270</v>
      </c>
      <c r="D571" s="13" t="s">
        <v>591</v>
      </c>
      <c r="E571" s="13" t="s">
        <v>567</v>
      </c>
      <c r="F571" s="32">
        <v>1206</v>
      </c>
      <c r="G571" s="15">
        <v>1.495E-3</v>
      </c>
      <c r="H571" s="15">
        <v>0.28198099999999998</v>
      </c>
      <c r="I571" s="5">
        <f t="shared" si="70"/>
        <v>0.28194695672884712</v>
      </c>
      <c r="J571" s="2">
        <f t="shared" si="71"/>
        <v>-28.431493891120098</v>
      </c>
      <c r="K571" s="2">
        <f t="shared" si="72"/>
        <v>-2.5857609164081641</v>
      </c>
      <c r="L571" s="10">
        <f t="shared" si="73"/>
        <v>1810.7987351732959</v>
      </c>
      <c r="M571" s="10">
        <f t="shared" si="74"/>
        <v>2156.7672799811653</v>
      </c>
      <c r="O571" s="13" t="s">
        <v>965</v>
      </c>
    </row>
    <row r="572" spans="1:15" x14ac:dyDescent="0.2">
      <c r="A572" s="1" t="s">
        <v>1114</v>
      </c>
      <c r="B572" s="13" t="s">
        <v>398</v>
      </c>
      <c r="C572" s="13" t="s">
        <v>270</v>
      </c>
      <c r="D572" s="13" t="s">
        <v>592</v>
      </c>
      <c r="E572" s="13" t="s">
        <v>567</v>
      </c>
      <c r="F572" s="32">
        <v>1235</v>
      </c>
      <c r="G572" s="15">
        <v>1.01E-3</v>
      </c>
      <c r="H572" s="15">
        <v>0.28204000000000001</v>
      </c>
      <c r="I572" s="5">
        <f t="shared" si="70"/>
        <v>0.28201644141882243</v>
      </c>
      <c r="J572" s="2">
        <f t="shared" si="71"/>
        <v>-26.345103170253292</v>
      </c>
      <c r="K572" s="2">
        <f t="shared" si="72"/>
        <v>0.53802723193108193</v>
      </c>
      <c r="L572" s="10">
        <f t="shared" si="73"/>
        <v>1705.8911345346871</v>
      </c>
      <c r="M572" s="10">
        <f t="shared" si="74"/>
        <v>1985.454865934026</v>
      </c>
      <c r="O572" s="13" t="s">
        <v>965</v>
      </c>
    </row>
    <row r="573" spans="1:15" x14ac:dyDescent="0.2">
      <c r="A573" s="1" t="s">
        <v>1114</v>
      </c>
      <c r="B573" s="13" t="s">
        <v>398</v>
      </c>
      <c r="C573" s="13" t="s">
        <v>270</v>
      </c>
      <c r="D573" s="13" t="s">
        <v>593</v>
      </c>
      <c r="E573" s="13" t="s">
        <v>567</v>
      </c>
      <c r="F573" s="32">
        <v>1145</v>
      </c>
      <c r="G573" s="15">
        <v>4.0099999999999999E-4</v>
      </c>
      <c r="H573" s="15">
        <v>0.282024</v>
      </c>
      <c r="I573" s="5">
        <f t="shared" si="70"/>
        <v>0.2820153354814523</v>
      </c>
      <c r="J573" s="2">
        <f t="shared" si="71"/>
        <v>-26.910904043708772</v>
      </c>
      <c r="K573" s="2">
        <f t="shared" si="72"/>
        <v>-1.5479021272413185</v>
      </c>
      <c r="L573" s="10">
        <f t="shared" si="73"/>
        <v>1700.8278001312749</v>
      </c>
      <c r="M573" s="10">
        <f t="shared" si="74"/>
        <v>2044.7032696776666</v>
      </c>
      <c r="O573" s="13" t="s">
        <v>965</v>
      </c>
    </row>
    <row r="574" spans="1:15" x14ac:dyDescent="0.2">
      <c r="A574" s="1" t="s">
        <v>1114</v>
      </c>
      <c r="B574" s="13" t="s">
        <v>398</v>
      </c>
      <c r="C574" s="13" t="s">
        <v>270</v>
      </c>
      <c r="D574" s="13" t="s">
        <v>594</v>
      </c>
      <c r="E574" s="13" t="s">
        <v>567</v>
      </c>
      <c r="F574" s="32">
        <v>1153</v>
      </c>
      <c r="G574" s="15">
        <v>1.83E-3</v>
      </c>
      <c r="H574" s="15">
        <v>0.28208899999999998</v>
      </c>
      <c r="I574" s="5">
        <f t="shared" si="70"/>
        <v>0.28204917942539615</v>
      </c>
      <c r="J574" s="2">
        <f t="shared" si="71"/>
        <v>-24.612337995297828</v>
      </c>
      <c r="K574" s="2">
        <f t="shared" si="72"/>
        <v>-0.16623466491005878</v>
      </c>
      <c r="L574" s="10">
        <f t="shared" si="73"/>
        <v>1674.0120820481488</v>
      </c>
      <c r="M574" s="10">
        <f t="shared" si="74"/>
        <v>1965.0347303084066</v>
      </c>
      <c r="O574" s="13" t="s">
        <v>965</v>
      </c>
    </row>
    <row r="575" spans="1:15" x14ac:dyDescent="0.2">
      <c r="A575" s="1" t="s">
        <v>1114</v>
      </c>
      <c r="B575" s="13" t="s">
        <v>398</v>
      </c>
      <c r="C575" s="13" t="s">
        <v>270</v>
      </c>
      <c r="D575" s="13" t="s">
        <v>595</v>
      </c>
      <c r="E575" s="13" t="s">
        <v>567</v>
      </c>
      <c r="F575" s="32">
        <v>1101</v>
      </c>
      <c r="G575" s="15">
        <v>1.14E-3</v>
      </c>
      <c r="H575" s="15">
        <v>0.28198200000000001</v>
      </c>
      <c r="I575" s="5">
        <f t="shared" si="70"/>
        <v>0.28195832403216481</v>
      </c>
      <c r="J575" s="2">
        <f t="shared" si="71"/>
        <v>-28.396131336527741</v>
      </c>
      <c r="K575" s="2">
        <f t="shared" si="72"/>
        <v>-4.5680192757424631</v>
      </c>
      <c r="L575" s="10">
        <f t="shared" si="73"/>
        <v>1792.441591479015</v>
      </c>
      <c r="M575" s="10">
        <f t="shared" si="74"/>
        <v>2197.8177472866873</v>
      </c>
      <c r="O575" s="13" t="s">
        <v>965</v>
      </c>
    </row>
    <row r="576" spans="1:15" x14ac:dyDescent="0.2">
      <c r="A576" s="1" t="s">
        <v>1114</v>
      </c>
      <c r="B576" s="13" t="s">
        <v>398</v>
      </c>
      <c r="C576" s="13" t="s">
        <v>270</v>
      </c>
      <c r="D576" s="13" t="s">
        <v>596</v>
      </c>
      <c r="E576" s="13" t="s">
        <v>567</v>
      </c>
      <c r="F576" s="32">
        <v>1360</v>
      </c>
      <c r="G576" s="15">
        <v>1.6770000000000001E-3</v>
      </c>
      <c r="H576" s="15">
        <v>0.28206999999999999</v>
      </c>
      <c r="I576" s="5">
        <f t="shared" si="70"/>
        <v>0.28202687376110058</v>
      </c>
      <c r="J576" s="2">
        <f t="shared" si="71"/>
        <v>-25.284226532525935</v>
      </c>
      <c r="K576" s="2">
        <f t="shared" si="72"/>
        <v>3.7578450234931893</v>
      </c>
      <c r="L576" s="10">
        <f t="shared" si="73"/>
        <v>1694.0012248031167</v>
      </c>
      <c r="M576" s="10">
        <f t="shared" si="74"/>
        <v>1883.2414316857892</v>
      </c>
      <c r="O576" s="13" t="s">
        <v>965</v>
      </c>
    </row>
    <row r="577" spans="1:15" x14ac:dyDescent="0.2">
      <c r="A577" s="1" t="s">
        <v>1114</v>
      </c>
      <c r="B577" s="13" t="s">
        <v>398</v>
      </c>
      <c r="C577" s="13" t="s">
        <v>270</v>
      </c>
      <c r="D577" s="13" t="s">
        <v>597</v>
      </c>
      <c r="E577" s="13" t="s">
        <v>567</v>
      </c>
      <c r="F577" s="32">
        <v>1353</v>
      </c>
      <c r="G577" s="15">
        <v>1.121E-3</v>
      </c>
      <c r="H577" s="15">
        <v>0.28200799999999998</v>
      </c>
      <c r="I577" s="5">
        <f t="shared" si="70"/>
        <v>0.28197932228635925</v>
      </c>
      <c r="J577" s="2">
        <f t="shared" si="71"/>
        <v>-27.476704917164252</v>
      </c>
      <c r="K577" s="2">
        <f t="shared" si="72"/>
        <v>1.911364527096282</v>
      </c>
      <c r="L577" s="10">
        <f t="shared" si="73"/>
        <v>1755.4034124076516</v>
      </c>
      <c r="M577" s="10">
        <f t="shared" si="74"/>
        <v>1992.6562330303191</v>
      </c>
      <c r="O577" s="13" t="s">
        <v>965</v>
      </c>
    </row>
    <row r="578" spans="1:15" x14ac:dyDescent="0.2">
      <c r="A578" s="1" t="s">
        <v>1114</v>
      </c>
      <c r="B578" s="13" t="s">
        <v>398</v>
      </c>
      <c r="C578" s="13" t="s">
        <v>270</v>
      </c>
      <c r="D578" s="13" t="s">
        <v>598</v>
      </c>
      <c r="E578" s="13" t="s">
        <v>567</v>
      </c>
      <c r="F578" s="32">
        <v>1269</v>
      </c>
      <c r="G578" s="15">
        <v>1.4499999999999999E-3</v>
      </c>
      <c r="H578" s="15">
        <v>0.28223799999999999</v>
      </c>
      <c r="I578" s="5">
        <f t="shared" si="70"/>
        <v>0.28220323607517911</v>
      </c>
      <c r="J578" s="2">
        <f t="shared" si="71"/>
        <v>-19.343317361246726</v>
      </c>
      <c r="K578" s="2">
        <f t="shared" si="72"/>
        <v>7.936753453219314</v>
      </c>
      <c r="L578" s="10">
        <f t="shared" si="73"/>
        <v>1447.2422066733691</v>
      </c>
      <c r="M578" s="10">
        <f t="shared" si="74"/>
        <v>1550.1845760957508</v>
      </c>
      <c r="O578" s="13" t="s">
        <v>965</v>
      </c>
    </row>
    <row r="579" spans="1:15" x14ac:dyDescent="0.2">
      <c r="A579" s="1" t="s">
        <v>1114</v>
      </c>
      <c r="B579" s="13" t="s">
        <v>398</v>
      </c>
      <c r="C579" s="13" t="s">
        <v>270</v>
      </c>
      <c r="D579" s="13" t="s">
        <v>599</v>
      </c>
      <c r="E579" s="13" t="s">
        <v>567</v>
      </c>
      <c r="F579" s="32">
        <v>1276</v>
      </c>
      <c r="G579" s="15">
        <v>6.9999999999999999E-4</v>
      </c>
      <c r="H579" s="15">
        <v>0.28206799999999999</v>
      </c>
      <c r="I579" s="5">
        <f t="shared" si="70"/>
        <v>0.28205112373316621</v>
      </c>
      <c r="J579" s="2">
        <f t="shared" si="71"/>
        <v>-25.354951641707313</v>
      </c>
      <c r="K579" s="2">
        <f t="shared" si="72"/>
        <v>2.7018195803463207</v>
      </c>
      <c r="L579" s="10">
        <f t="shared" si="73"/>
        <v>1653.5256638716337</v>
      </c>
      <c r="M579" s="10">
        <f t="shared" si="74"/>
        <v>1882.932649144577</v>
      </c>
      <c r="O579" s="13" t="s">
        <v>965</v>
      </c>
    </row>
    <row r="580" spans="1:15" x14ac:dyDescent="0.2">
      <c r="A580" s="1" t="s">
        <v>1114</v>
      </c>
      <c r="B580" s="13" t="s">
        <v>398</v>
      </c>
      <c r="C580" s="13" t="s">
        <v>270</v>
      </c>
      <c r="D580" s="13" t="s">
        <v>600</v>
      </c>
      <c r="E580" s="13" t="s">
        <v>567</v>
      </c>
      <c r="F580" s="32">
        <v>1418</v>
      </c>
      <c r="G580" s="15">
        <v>1.1900000000000001E-3</v>
      </c>
      <c r="H580" s="15">
        <v>0.28196199999999999</v>
      </c>
      <c r="I580" s="5">
        <f t="shared" si="70"/>
        <v>0.28193007514290047</v>
      </c>
      <c r="J580" s="2">
        <f t="shared" si="71"/>
        <v>-29.103382428347089</v>
      </c>
      <c r="K580" s="2">
        <f t="shared" si="72"/>
        <v>1.6490095217780443</v>
      </c>
      <c r="L580" s="10">
        <f t="shared" si="73"/>
        <v>1822.6432530215759</v>
      </c>
      <c r="M580" s="10">
        <f t="shared" si="74"/>
        <v>2060.025339059001</v>
      </c>
      <c r="O580" s="13" t="s">
        <v>965</v>
      </c>
    </row>
    <row r="581" spans="1:15" x14ac:dyDescent="0.2">
      <c r="A581" s="1" t="s">
        <v>1114</v>
      </c>
      <c r="B581" s="13" t="s">
        <v>398</v>
      </c>
      <c r="C581" s="13" t="s">
        <v>270</v>
      </c>
      <c r="D581" s="13" t="s">
        <v>601</v>
      </c>
      <c r="E581" s="13" t="s">
        <v>567</v>
      </c>
      <c r="F581" s="32">
        <v>1050</v>
      </c>
      <c r="G581" s="15">
        <v>8.3699999999999996E-4</v>
      </c>
      <c r="H581" s="15">
        <v>0.28207399999999999</v>
      </c>
      <c r="I581" s="5">
        <f t="shared" si="70"/>
        <v>0.28205742998601285</v>
      </c>
      <c r="J581" s="2">
        <f t="shared" si="71"/>
        <v>-25.142776314162063</v>
      </c>
      <c r="K581" s="2">
        <f t="shared" si="72"/>
        <v>-2.2116072671829468</v>
      </c>
      <c r="L581" s="10">
        <f t="shared" si="73"/>
        <v>1651.168782951479</v>
      </c>
      <c r="M581" s="10">
        <f t="shared" si="74"/>
        <v>2011.7790536559653</v>
      </c>
      <c r="O581" s="13" t="s">
        <v>965</v>
      </c>
    </row>
    <row r="582" spans="1:15" x14ac:dyDescent="0.2">
      <c r="A582" s="1" t="s">
        <v>1114</v>
      </c>
      <c r="B582" s="13" t="s">
        <v>398</v>
      </c>
      <c r="C582" s="13" t="s">
        <v>270</v>
      </c>
      <c r="D582" s="13" t="s">
        <v>602</v>
      </c>
      <c r="E582" s="13" t="s">
        <v>567</v>
      </c>
      <c r="F582" s="32">
        <v>1124</v>
      </c>
      <c r="G582" s="15">
        <v>4.6299999999999998E-4</v>
      </c>
      <c r="H582" s="15">
        <v>0.28200700000000001</v>
      </c>
      <c r="I582" s="5">
        <f t="shared" si="70"/>
        <v>0.28199718124460027</v>
      </c>
      <c r="J582" s="2">
        <f t="shared" si="71"/>
        <v>-27.512067471754385</v>
      </c>
      <c r="K582" s="2">
        <f t="shared" si="72"/>
        <v>-2.6684551135258694</v>
      </c>
      <c r="L582" s="10">
        <f t="shared" si="73"/>
        <v>1726.8089638560634</v>
      </c>
      <c r="M582" s="10">
        <f t="shared" si="74"/>
        <v>2097.909595248615</v>
      </c>
      <c r="O582" s="13" t="s">
        <v>965</v>
      </c>
    </row>
    <row r="583" spans="1:15" x14ac:dyDescent="0.2">
      <c r="A583" s="1" t="s">
        <v>1114</v>
      </c>
      <c r="B583" s="13" t="s">
        <v>398</v>
      </c>
      <c r="C583" s="13" t="s">
        <v>270</v>
      </c>
      <c r="D583" s="13" t="s">
        <v>603</v>
      </c>
      <c r="E583" s="13" t="s">
        <v>567</v>
      </c>
      <c r="F583" s="32">
        <v>1316</v>
      </c>
      <c r="G583" s="15">
        <v>2.8E-3</v>
      </c>
      <c r="H583" s="15">
        <v>0.28223900000000002</v>
      </c>
      <c r="I583" s="5">
        <f t="shared" si="70"/>
        <v>0.28216935268006305</v>
      </c>
      <c r="J583" s="2">
        <f t="shared" si="71"/>
        <v>-19.307954806654372</v>
      </c>
      <c r="K583" s="2">
        <f t="shared" si="72"/>
        <v>7.8070976685995497</v>
      </c>
      <c r="L583" s="10">
        <f t="shared" si="73"/>
        <v>1499.8984382638653</v>
      </c>
      <c r="M583" s="10">
        <f t="shared" si="74"/>
        <v>1595.5272870201147</v>
      </c>
      <c r="O583" s="13" t="s">
        <v>965</v>
      </c>
    </row>
    <row r="584" spans="1:15" x14ac:dyDescent="0.2">
      <c r="A584" s="1" t="s">
        <v>1114</v>
      </c>
      <c r="B584" s="13" t="s">
        <v>398</v>
      </c>
      <c r="C584" s="13" t="s">
        <v>270</v>
      </c>
      <c r="D584" s="13" t="s">
        <v>604</v>
      </c>
      <c r="E584" s="13" t="s">
        <v>567</v>
      </c>
      <c r="F584" s="32">
        <v>1308</v>
      </c>
      <c r="G584" s="15">
        <v>1.4159999999999999E-3</v>
      </c>
      <c r="H584" s="15">
        <v>0.28212500000000001</v>
      </c>
      <c r="I584" s="5">
        <f t="shared" si="70"/>
        <v>0.28208999509362459</v>
      </c>
      <c r="J584" s="2">
        <f t="shared" si="71"/>
        <v>-23.339286030022997</v>
      </c>
      <c r="K584" s="2">
        <f t="shared" si="72"/>
        <v>4.8099977387683346</v>
      </c>
      <c r="L584" s="10">
        <f t="shared" si="73"/>
        <v>1604.9859680508189</v>
      </c>
      <c r="M584" s="10">
        <f t="shared" si="74"/>
        <v>1776.6377016374449</v>
      </c>
      <c r="O584" s="13" t="s">
        <v>965</v>
      </c>
    </row>
    <row r="585" spans="1:15" x14ac:dyDescent="0.2">
      <c r="A585" s="1" t="s">
        <v>1114</v>
      </c>
      <c r="B585" s="13" t="s">
        <v>398</v>
      </c>
      <c r="C585" s="13" t="s">
        <v>270</v>
      </c>
      <c r="D585" s="13" t="s">
        <v>605</v>
      </c>
      <c r="E585" s="13" t="s">
        <v>567</v>
      </c>
      <c r="F585" s="32">
        <v>1000</v>
      </c>
      <c r="G585" s="15">
        <v>2.22E-4</v>
      </c>
      <c r="H585" s="15">
        <v>0.28218399999999999</v>
      </c>
      <c r="I585" s="5">
        <f t="shared" si="70"/>
        <v>0.28217981632693612</v>
      </c>
      <c r="J585" s="2">
        <f t="shared" si="71"/>
        <v>-21.252895309157303</v>
      </c>
      <c r="K585" s="2">
        <f t="shared" si="72"/>
        <v>0.99311431730253474</v>
      </c>
      <c r="L585" s="10">
        <f t="shared" si="73"/>
        <v>1475.0472856151407</v>
      </c>
      <c r="M585" s="10">
        <f t="shared" si="74"/>
        <v>1772.9017120705082</v>
      </c>
      <c r="O585" s="13" t="s">
        <v>965</v>
      </c>
    </row>
    <row r="586" spans="1:15" x14ac:dyDescent="0.2">
      <c r="A586" s="1" t="s">
        <v>1114</v>
      </c>
      <c r="B586" s="13" t="s">
        <v>398</v>
      </c>
      <c r="C586" s="13" t="s">
        <v>270</v>
      </c>
      <c r="D586" s="13" t="s">
        <v>606</v>
      </c>
      <c r="E586" s="13" t="s">
        <v>567</v>
      </c>
      <c r="F586" s="32">
        <v>1063</v>
      </c>
      <c r="G586" s="15">
        <v>7.9600000000000005E-4</v>
      </c>
      <c r="H586" s="15">
        <v>0.28176000000000001</v>
      </c>
      <c r="I586" s="5">
        <f t="shared" si="70"/>
        <v>0.28174404461356001</v>
      </c>
      <c r="J586" s="2">
        <f t="shared" si="71"/>
        <v>-36.246618455717524</v>
      </c>
      <c r="K586" s="2">
        <f t="shared" si="72"/>
        <v>-13.025405885894736</v>
      </c>
      <c r="L586" s="10">
        <f t="shared" si="73"/>
        <v>2081.3376976178565</v>
      </c>
      <c r="M586" s="10">
        <f t="shared" si="74"/>
        <v>2690.1649406823658</v>
      </c>
      <c r="O586" s="13" t="s">
        <v>965</v>
      </c>
    </row>
    <row r="587" spans="1:15" x14ac:dyDescent="0.2">
      <c r="A587" s="1" t="s">
        <v>1114</v>
      </c>
      <c r="B587" s="13" t="s">
        <v>398</v>
      </c>
      <c r="C587" s="13" t="s">
        <v>270</v>
      </c>
      <c r="D587" s="13" t="s">
        <v>607</v>
      </c>
      <c r="E587" s="13" t="s">
        <v>567</v>
      </c>
      <c r="F587" s="32">
        <v>1134</v>
      </c>
      <c r="G587" s="15">
        <v>5.1999999999999995E-4</v>
      </c>
      <c r="H587" s="15">
        <v>0.28210400000000002</v>
      </c>
      <c r="I587" s="5">
        <f t="shared" si="70"/>
        <v>0.28209287330404059</v>
      </c>
      <c r="J587" s="2">
        <f t="shared" si="71"/>
        <v>-24.081899676432485</v>
      </c>
      <c r="K587" s="2">
        <f t="shared" si="72"/>
        <v>0.95116174048781588</v>
      </c>
      <c r="L587" s="10">
        <f t="shared" si="73"/>
        <v>1596.4018401140327</v>
      </c>
      <c r="M587" s="10">
        <f t="shared" si="74"/>
        <v>1880.5510650191825</v>
      </c>
      <c r="O587" s="13" t="s">
        <v>965</v>
      </c>
    </row>
    <row r="588" spans="1:15" x14ac:dyDescent="0.2">
      <c r="A588" s="1" t="s">
        <v>1114</v>
      </c>
      <c r="B588" s="13" t="s">
        <v>398</v>
      </c>
      <c r="C588" s="13" t="s">
        <v>270</v>
      </c>
      <c r="D588" s="13" t="s">
        <v>608</v>
      </c>
      <c r="E588" s="13" t="s">
        <v>567</v>
      </c>
      <c r="F588" s="32">
        <v>1458</v>
      </c>
      <c r="G588" s="15">
        <v>1.083E-3</v>
      </c>
      <c r="H588" s="15">
        <v>0.28191300000000002</v>
      </c>
      <c r="I588" s="5">
        <f t="shared" si="70"/>
        <v>0.28188311490494589</v>
      </c>
      <c r="J588" s="2">
        <f t="shared" si="71"/>
        <v>-30.836147603302557</v>
      </c>
      <c r="K588" s="2">
        <f t="shared" si="72"/>
        <v>0.89754152167831336</v>
      </c>
      <c r="L588" s="10">
        <f t="shared" si="73"/>
        <v>1885.445938261279</v>
      </c>
      <c r="M588" s="10">
        <f t="shared" si="74"/>
        <v>2138.0583373291342</v>
      </c>
      <c r="O588" s="13" t="s">
        <v>965</v>
      </c>
    </row>
    <row r="589" spans="1:15" x14ac:dyDescent="0.2">
      <c r="A589" s="1" t="s">
        <v>1114</v>
      </c>
      <c r="B589" s="13" t="s">
        <v>398</v>
      </c>
      <c r="C589" s="13" t="s">
        <v>270</v>
      </c>
      <c r="D589" s="13" t="s">
        <v>609</v>
      </c>
      <c r="E589" s="13" t="s">
        <v>567</v>
      </c>
      <c r="F589" s="32">
        <v>1059</v>
      </c>
      <c r="G589" s="15">
        <v>2.1499999999999999E-4</v>
      </c>
      <c r="H589" s="15">
        <v>0.28209499999999998</v>
      </c>
      <c r="I589" s="5">
        <f t="shared" si="70"/>
        <v>0.28209070681953102</v>
      </c>
      <c r="J589" s="2">
        <f t="shared" si="71"/>
        <v>-24.400162667751466</v>
      </c>
      <c r="K589" s="2">
        <f t="shared" si="72"/>
        <v>-0.82799595158444816</v>
      </c>
      <c r="L589" s="10">
        <f t="shared" si="73"/>
        <v>1596.0923738921299</v>
      </c>
      <c r="M589" s="10">
        <f t="shared" si="74"/>
        <v>1932.6918951056414</v>
      </c>
      <c r="O589" s="13" t="s">
        <v>965</v>
      </c>
    </row>
    <row r="590" spans="1:15" x14ac:dyDescent="0.2">
      <c r="A590" s="1" t="s">
        <v>1114</v>
      </c>
      <c r="B590" s="13" t="s">
        <v>398</v>
      </c>
      <c r="C590" s="13" t="s">
        <v>270</v>
      </c>
      <c r="D590" s="13" t="s">
        <v>610</v>
      </c>
      <c r="E590" s="13" t="s">
        <v>567</v>
      </c>
      <c r="F590" s="32">
        <v>1405</v>
      </c>
      <c r="G590" s="15">
        <v>1.008E-3</v>
      </c>
      <c r="H590" s="15">
        <v>0.28190900000000002</v>
      </c>
      <c r="I590" s="5">
        <f t="shared" si="70"/>
        <v>0.28188220895272031</v>
      </c>
      <c r="J590" s="2">
        <f t="shared" si="71"/>
        <v>-30.977597821666425</v>
      </c>
      <c r="K590" s="2">
        <f t="shared" si="72"/>
        <v>-0.34609492873483028</v>
      </c>
      <c r="L590" s="10">
        <f t="shared" si="73"/>
        <v>1887.2614924578772</v>
      </c>
      <c r="M590" s="10">
        <f t="shared" si="74"/>
        <v>2173.5682459030463</v>
      </c>
      <c r="O590" s="13" t="s">
        <v>965</v>
      </c>
    </row>
    <row r="591" spans="1:15" x14ac:dyDescent="0.2">
      <c r="A591" s="1" t="s">
        <v>1114</v>
      </c>
      <c r="B591" s="13" t="s">
        <v>398</v>
      </c>
      <c r="C591" s="13" t="s">
        <v>270</v>
      </c>
      <c r="D591" s="13" t="s">
        <v>611</v>
      </c>
      <c r="E591" s="13" t="s">
        <v>567</v>
      </c>
      <c r="F591" s="32">
        <v>1418</v>
      </c>
      <c r="G591" s="15">
        <v>1.3500000000000001E-3</v>
      </c>
      <c r="H591" s="15">
        <v>0.28176600000000002</v>
      </c>
      <c r="I591" s="5">
        <f t="shared" si="70"/>
        <v>0.28172978272513927</v>
      </c>
      <c r="J591" s="2">
        <f t="shared" si="71"/>
        <v>-36.034443128171169</v>
      </c>
      <c r="K591" s="2">
        <f t="shared" si="72"/>
        <v>-5.4564915876753606</v>
      </c>
      <c r="L591" s="10">
        <f t="shared" si="73"/>
        <v>2103.5145536407172</v>
      </c>
      <c r="M591" s="10">
        <f t="shared" si="74"/>
        <v>2499.383440798852</v>
      </c>
      <c r="O591" s="13" t="s">
        <v>965</v>
      </c>
    </row>
    <row r="592" spans="1:15" x14ac:dyDescent="0.2">
      <c r="A592" s="1" t="s">
        <v>1114</v>
      </c>
      <c r="B592" s="13" t="s">
        <v>398</v>
      </c>
      <c r="C592" s="13" t="s">
        <v>270</v>
      </c>
      <c r="D592" s="13" t="s">
        <v>612</v>
      </c>
      <c r="E592" s="13" t="s">
        <v>567</v>
      </c>
      <c r="F592" s="32">
        <v>1292</v>
      </c>
      <c r="G592" s="15">
        <v>6.9099999999999999E-4</v>
      </c>
      <c r="H592" s="15">
        <v>0.28185300000000002</v>
      </c>
      <c r="I592" s="5">
        <f t="shared" si="70"/>
        <v>0.2818361292901812</v>
      </c>
      <c r="J592" s="2">
        <f t="shared" si="71"/>
        <v>-32.957900878759496</v>
      </c>
      <c r="K592" s="2">
        <f t="shared" si="72"/>
        <v>-4.5583511640345797</v>
      </c>
      <c r="L592" s="10">
        <f t="shared" si="73"/>
        <v>1948.4260926819877</v>
      </c>
      <c r="M592" s="10">
        <f t="shared" si="74"/>
        <v>2345.8997284841453</v>
      </c>
      <c r="O592" s="13" t="s">
        <v>965</v>
      </c>
    </row>
    <row r="593" spans="1:15" x14ac:dyDescent="0.2">
      <c r="A593" s="1" t="s">
        <v>1114</v>
      </c>
      <c r="B593" s="13" t="s">
        <v>398</v>
      </c>
      <c r="C593" s="13" t="s">
        <v>270</v>
      </c>
      <c r="D593" s="13" t="s">
        <v>613</v>
      </c>
      <c r="E593" s="13" t="s">
        <v>567</v>
      </c>
      <c r="F593" s="32">
        <v>1270</v>
      </c>
      <c r="G593" s="15">
        <v>9.1699999999999995E-4</v>
      </c>
      <c r="H593" s="15">
        <v>0.28200900000000001</v>
      </c>
      <c r="I593" s="5">
        <f t="shared" si="70"/>
        <v>0.2819869972834238</v>
      </c>
      <c r="J593" s="2">
        <f t="shared" si="71"/>
        <v>-27.441342362571895</v>
      </c>
      <c r="K593" s="2">
        <f t="shared" si="72"/>
        <v>0.29093295343063375</v>
      </c>
      <c r="L593" s="10">
        <f t="shared" si="73"/>
        <v>1744.6205678315082</v>
      </c>
      <c r="M593" s="10">
        <f t="shared" si="74"/>
        <v>2028.2509402445592</v>
      </c>
      <c r="O593" s="13" t="s">
        <v>965</v>
      </c>
    </row>
    <row r="594" spans="1:15" x14ac:dyDescent="0.2">
      <c r="A594" s="1" t="s">
        <v>1114</v>
      </c>
      <c r="B594" s="13" t="s">
        <v>398</v>
      </c>
      <c r="C594" s="13" t="s">
        <v>270</v>
      </c>
      <c r="D594" s="13" t="s">
        <v>614</v>
      </c>
      <c r="E594" s="13" t="s">
        <v>567</v>
      </c>
      <c r="F594" s="32">
        <v>1275</v>
      </c>
      <c r="G594" s="15">
        <v>1.0380000000000001E-3</v>
      </c>
      <c r="H594" s="15">
        <v>0.28187299999999998</v>
      </c>
      <c r="I594" s="5">
        <f t="shared" si="70"/>
        <v>0.28184799475367395</v>
      </c>
      <c r="J594" s="2">
        <f t="shared" si="71"/>
        <v>-32.250649786941253</v>
      </c>
      <c r="K594" s="2">
        <f t="shared" si="72"/>
        <v>-4.5247488243138623</v>
      </c>
      <c r="L594" s="10">
        <f t="shared" si="73"/>
        <v>1938.5484421132719</v>
      </c>
      <c r="M594" s="10">
        <f t="shared" si="74"/>
        <v>2330.5851458792827</v>
      </c>
      <c r="O594" s="13" t="s">
        <v>965</v>
      </c>
    </row>
    <row r="595" spans="1:15" x14ac:dyDescent="0.2">
      <c r="A595" s="1" t="s">
        <v>1114</v>
      </c>
      <c r="B595" s="13" t="s">
        <v>398</v>
      </c>
      <c r="C595" s="13" t="s">
        <v>270</v>
      </c>
      <c r="D595" s="13" t="s">
        <v>615</v>
      </c>
      <c r="E595" s="13" t="s">
        <v>567</v>
      </c>
      <c r="F595" s="32">
        <v>1147</v>
      </c>
      <c r="G595" s="15">
        <v>5.5000000000000003E-4</v>
      </c>
      <c r="H595" s="15">
        <v>0.282026</v>
      </c>
      <c r="I595" s="5">
        <f t="shared" si="70"/>
        <v>0.282014095015864</v>
      </c>
      <c r="J595" s="2">
        <f t="shared" si="71"/>
        <v>-26.840178934526282</v>
      </c>
      <c r="K595" s="2">
        <f t="shared" si="72"/>
        <v>-1.5464452286595431</v>
      </c>
      <c r="L595" s="10">
        <f t="shared" si="73"/>
        <v>1704.6761802884912</v>
      </c>
      <c r="M595" s="10">
        <f t="shared" si="74"/>
        <v>2046.1755670433056</v>
      </c>
      <c r="O595" s="13" t="s">
        <v>965</v>
      </c>
    </row>
    <row r="596" spans="1:15" x14ac:dyDescent="0.2">
      <c r="A596" s="1" t="s">
        <v>1114</v>
      </c>
      <c r="B596" s="13" t="s">
        <v>398</v>
      </c>
      <c r="C596" s="13" t="s">
        <v>270</v>
      </c>
      <c r="D596" s="13" t="s">
        <v>616</v>
      </c>
      <c r="E596" s="13" t="s">
        <v>567</v>
      </c>
      <c r="F596" s="32">
        <v>1012</v>
      </c>
      <c r="G596" s="15">
        <v>1.916E-3</v>
      </c>
      <c r="H596" s="15">
        <v>0.281997</v>
      </c>
      <c r="I596" s="5">
        <f t="shared" ref="I596:I659" si="75">H596-(G596*(EXP((F596*1000000)*1.867*10^-11)-1))</f>
        <v>0.28196045486389315</v>
      </c>
      <c r="J596" s="2">
        <f t="shared" ref="J596:J659" si="76">10000*((H596/0.282785)-1)</f>
        <v>-27.865693017663506</v>
      </c>
      <c r="K596" s="2">
        <f t="shared" ref="K596:K659" si="77">((I596/(0.282785-(0.0336*(EXP((F596*1000000)*1.867*10^-11)-1))))-1)*(10^4)</f>
        <v>-6.5097970029581731</v>
      </c>
      <c r="L596" s="10">
        <f t="shared" ref="L596:L659" si="78">((1/(1.867*10^-11))*(LN(((H596-0.28325)/(G596-0.0384))+1)))/1000000</f>
        <v>1808.636165341888</v>
      </c>
      <c r="M596" s="10">
        <f t="shared" ref="M596:M659" si="79">((1/(1.867*(10^-11)))*(LN(1+(((0.28325)-((I596)+(0.015)*(EXP((1.867*(10^-11))*(F596*1000000))-1)))/(0.0384-0.015)))))/1000000</f>
        <v>2248.9604789555647</v>
      </c>
      <c r="O596" s="13" t="s">
        <v>965</v>
      </c>
    </row>
    <row r="597" spans="1:15" x14ac:dyDescent="0.2">
      <c r="A597" s="1" t="s">
        <v>1114</v>
      </c>
      <c r="B597" s="13" t="s">
        <v>398</v>
      </c>
      <c r="C597" s="13" t="s">
        <v>270</v>
      </c>
      <c r="D597" s="13" t="s">
        <v>617</v>
      </c>
      <c r="E597" s="13" t="s">
        <v>567</v>
      </c>
      <c r="F597" s="32">
        <v>1133</v>
      </c>
      <c r="G597" s="15">
        <v>5.1199999999999998E-4</v>
      </c>
      <c r="H597" s="15">
        <v>0.28179599999999999</v>
      </c>
      <c r="I597" s="5">
        <f t="shared" si="75"/>
        <v>0.28178505424746669</v>
      </c>
      <c r="J597" s="2">
        <f t="shared" si="76"/>
        <v>-34.973566490443808</v>
      </c>
      <c r="K597" s="2">
        <f t="shared" si="77"/>
        <v>-9.9845447025104228</v>
      </c>
      <c r="L597" s="10">
        <f t="shared" si="78"/>
        <v>2017.0439875734917</v>
      </c>
      <c r="M597" s="10">
        <f t="shared" si="79"/>
        <v>2557.1708261850818</v>
      </c>
      <c r="O597" s="13" t="s">
        <v>965</v>
      </c>
    </row>
    <row r="598" spans="1:15" x14ac:dyDescent="0.2">
      <c r="A598" s="1" t="s">
        <v>1114</v>
      </c>
      <c r="B598" s="13" t="s">
        <v>398</v>
      </c>
      <c r="C598" s="13" t="s">
        <v>270</v>
      </c>
      <c r="D598" s="13" t="s">
        <v>618</v>
      </c>
      <c r="E598" s="13" t="s">
        <v>567</v>
      </c>
      <c r="F598" s="32">
        <v>1283</v>
      </c>
      <c r="G598" s="15">
        <v>1.354E-3</v>
      </c>
      <c r="H598" s="15">
        <v>0.28199600000000002</v>
      </c>
      <c r="I598" s="5">
        <f t="shared" si="75"/>
        <v>0.28196317524586872</v>
      </c>
      <c r="J598" s="2">
        <f t="shared" si="76"/>
        <v>-27.90105557225364</v>
      </c>
      <c r="K598" s="2">
        <f t="shared" si="77"/>
        <v>-0.25770791231449763</v>
      </c>
      <c r="L598" s="10">
        <f t="shared" si="78"/>
        <v>1783.0483388360201</v>
      </c>
      <c r="M598" s="10">
        <f t="shared" si="79"/>
        <v>2072.5171216384128</v>
      </c>
      <c r="O598" s="13" t="s">
        <v>965</v>
      </c>
    </row>
    <row r="599" spans="1:15" x14ac:dyDescent="0.2">
      <c r="A599" s="1" t="s">
        <v>1114</v>
      </c>
      <c r="B599" s="13" t="s">
        <v>398</v>
      </c>
      <c r="C599" s="13" t="s">
        <v>270</v>
      </c>
      <c r="D599" s="13" t="s">
        <v>619</v>
      </c>
      <c r="E599" s="13" t="s">
        <v>567</v>
      </c>
      <c r="F599" s="32">
        <v>1257</v>
      </c>
      <c r="G599" s="15">
        <v>1.67E-3</v>
      </c>
      <c r="H599" s="15">
        <v>0.282142</v>
      </c>
      <c r="I599" s="5">
        <f t="shared" si="75"/>
        <v>0.28210234462275569</v>
      </c>
      <c r="J599" s="2">
        <f t="shared" si="76"/>
        <v>-22.738122601977384</v>
      </c>
      <c r="K599" s="2">
        <f t="shared" si="77"/>
        <v>4.0853392557615997</v>
      </c>
      <c r="L599" s="10">
        <f t="shared" si="78"/>
        <v>1591.8601410097237</v>
      </c>
      <c r="M599" s="10">
        <f t="shared" si="79"/>
        <v>1781.6841255950005</v>
      </c>
      <c r="O599" s="13" t="s">
        <v>965</v>
      </c>
    </row>
    <row r="600" spans="1:15" x14ac:dyDescent="0.2">
      <c r="A600" s="1" t="s">
        <v>1114</v>
      </c>
      <c r="B600" s="13" t="s">
        <v>398</v>
      </c>
      <c r="C600" s="13" t="s">
        <v>270</v>
      </c>
      <c r="D600" s="13" t="s">
        <v>620</v>
      </c>
      <c r="E600" s="13" t="s">
        <v>567</v>
      </c>
      <c r="F600" s="32">
        <v>1000</v>
      </c>
      <c r="G600" s="15">
        <v>1.3960000000000001E-3</v>
      </c>
      <c r="H600" s="15">
        <v>0.28215299999999999</v>
      </c>
      <c r="I600" s="5">
        <f t="shared" si="75"/>
        <v>0.28212669185767025</v>
      </c>
      <c r="J600" s="2">
        <f t="shared" si="76"/>
        <v>-22.349134501477018</v>
      </c>
      <c r="K600" s="2">
        <f t="shared" si="77"/>
        <v>-0.88971861612718861</v>
      </c>
      <c r="L600" s="10">
        <f t="shared" si="78"/>
        <v>1564.7838028015235</v>
      </c>
      <c r="M600" s="10">
        <f t="shared" si="79"/>
        <v>1890.413856439897</v>
      </c>
      <c r="O600" s="13" t="s">
        <v>965</v>
      </c>
    </row>
    <row r="601" spans="1:15" x14ac:dyDescent="0.2">
      <c r="A601" s="1" t="s">
        <v>1114</v>
      </c>
      <c r="B601" s="13" t="s">
        <v>398</v>
      </c>
      <c r="C601" s="13" t="s">
        <v>270</v>
      </c>
      <c r="D601" s="13" t="s">
        <v>621</v>
      </c>
      <c r="E601" s="13" t="s">
        <v>622</v>
      </c>
      <c r="F601" s="32">
        <v>1100</v>
      </c>
      <c r="G601" s="15">
        <v>2.04E-4</v>
      </c>
      <c r="H601" s="15">
        <v>0.28211000000000003</v>
      </c>
      <c r="I601" s="5">
        <f t="shared" si="75"/>
        <v>0.28210576713560498</v>
      </c>
      <c r="J601" s="2">
        <f t="shared" si="76"/>
        <v>-23.869724348886123</v>
      </c>
      <c r="K601" s="2">
        <f t="shared" si="77"/>
        <v>0.63614233770215023</v>
      </c>
      <c r="L601" s="10">
        <f t="shared" si="78"/>
        <v>1575.2186406899602</v>
      </c>
      <c r="M601" s="10">
        <f t="shared" si="79"/>
        <v>1873.5416495972725</v>
      </c>
      <c r="O601" s="13" t="s">
        <v>965</v>
      </c>
    </row>
    <row r="602" spans="1:15" x14ac:dyDescent="0.2">
      <c r="A602" s="1" t="s">
        <v>1114</v>
      </c>
      <c r="B602" s="13" t="s">
        <v>398</v>
      </c>
      <c r="C602" s="13" t="s">
        <v>270</v>
      </c>
      <c r="D602" s="13" t="s">
        <v>623</v>
      </c>
      <c r="E602" s="13" t="s">
        <v>622</v>
      </c>
      <c r="F602" s="32">
        <v>1140</v>
      </c>
      <c r="G602" s="15">
        <v>7.2799999999999994E-5</v>
      </c>
      <c r="H602" s="15">
        <v>0.282113</v>
      </c>
      <c r="I602" s="5">
        <f t="shared" si="75"/>
        <v>0.2821114339325454</v>
      </c>
      <c r="J602" s="2">
        <f t="shared" si="76"/>
        <v>-23.763636685114609</v>
      </c>
      <c r="K602" s="2">
        <f t="shared" si="77"/>
        <v>1.7455120282949821</v>
      </c>
      <c r="L602" s="10">
        <f t="shared" si="78"/>
        <v>1565.8331513023222</v>
      </c>
      <c r="M602" s="10">
        <f t="shared" si="79"/>
        <v>1835.7202350082903</v>
      </c>
      <c r="O602" s="13" t="s">
        <v>965</v>
      </c>
    </row>
    <row r="603" spans="1:15" x14ac:dyDescent="0.2">
      <c r="A603" s="1" t="s">
        <v>1114</v>
      </c>
      <c r="B603" s="13" t="s">
        <v>398</v>
      </c>
      <c r="C603" s="13" t="s">
        <v>270</v>
      </c>
      <c r="D603" s="13" t="s">
        <v>624</v>
      </c>
      <c r="E603" s="13" t="s">
        <v>622</v>
      </c>
      <c r="F603" s="32">
        <v>1203</v>
      </c>
      <c r="G603" s="15">
        <v>7.3499999999999998E-4</v>
      </c>
      <c r="H603" s="15">
        <v>0.28213899999999997</v>
      </c>
      <c r="I603" s="5">
        <f t="shared" si="75"/>
        <v>0.2821223051107688</v>
      </c>
      <c r="J603" s="2">
        <f t="shared" si="76"/>
        <v>-22.844210265751119</v>
      </c>
      <c r="K603" s="2">
        <f t="shared" si="77"/>
        <v>3.5635559111746318</v>
      </c>
      <c r="L603" s="10">
        <f t="shared" si="78"/>
        <v>1557.0550222505408</v>
      </c>
      <c r="M603" s="10">
        <f t="shared" si="79"/>
        <v>1771.7497537430481</v>
      </c>
      <c r="O603" s="13" t="s">
        <v>965</v>
      </c>
    </row>
    <row r="604" spans="1:15" x14ac:dyDescent="0.2">
      <c r="A604" s="1" t="s">
        <v>1114</v>
      </c>
      <c r="B604" s="13" t="s">
        <v>398</v>
      </c>
      <c r="C604" s="13" t="s">
        <v>270</v>
      </c>
      <c r="D604" s="13" t="s">
        <v>625</v>
      </c>
      <c r="E604" s="13" t="s">
        <v>622</v>
      </c>
      <c r="F604" s="32">
        <v>1169</v>
      </c>
      <c r="G604" s="15">
        <v>4.2499999999999998E-4</v>
      </c>
      <c r="H604" s="15">
        <v>0.28212599999999999</v>
      </c>
      <c r="I604" s="5">
        <f t="shared" si="75"/>
        <v>0.28211662231442247</v>
      </c>
      <c r="J604" s="2">
        <f t="shared" si="76"/>
        <v>-23.303923475432864</v>
      </c>
      <c r="K604" s="2">
        <f t="shared" si="77"/>
        <v>2.5886458939905488</v>
      </c>
      <c r="L604" s="10">
        <f t="shared" si="78"/>
        <v>1562.3375862269002</v>
      </c>
      <c r="M604" s="10">
        <f t="shared" si="79"/>
        <v>1805.8812029478304</v>
      </c>
      <c r="O604" s="13" t="s">
        <v>965</v>
      </c>
    </row>
    <row r="605" spans="1:15" x14ac:dyDescent="0.2">
      <c r="A605" s="1" t="s">
        <v>1114</v>
      </c>
      <c r="B605" s="13" t="s">
        <v>398</v>
      </c>
      <c r="C605" s="13" t="s">
        <v>270</v>
      </c>
      <c r="D605" s="13" t="s">
        <v>626</v>
      </c>
      <c r="E605" s="13" t="s">
        <v>622</v>
      </c>
      <c r="F605" s="32">
        <v>1176</v>
      </c>
      <c r="G605" s="15">
        <v>1.2110000000000001E-3</v>
      </c>
      <c r="H605" s="15">
        <v>0.28216799999999997</v>
      </c>
      <c r="I605" s="5">
        <f t="shared" si="75"/>
        <v>0.28214111734407638</v>
      </c>
      <c r="J605" s="2">
        <f t="shared" si="76"/>
        <v>-21.818696182613895</v>
      </c>
      <c r="K605" s="2">
        <f t="shared" si="77"/>
        <v>3.6163246297915563</v>
      </c>
      <c r="L605" s="10">
        <f t="shared" si="78"/>
        <v>1536.1226886685072</v>
      </c>
      <c r="M605" s="10">
        <f t="shared" si="79"/>
        <v>1747.2051695880434</v>
      </c>
      <c r="O605" s="13" t="s">
        <v>965</v>
      </c>
    </row>
    <row r="606" spans="1:15" x14ac:dyDescent="0.2">
      <c r="A606" s="1" t="s">
        <v>1114</v>
      </c>
      <c r="B606" s="13" t="s">
        <v>398</v>
      </c>
      <c r="C606" s="13" t="s">
        <v>270</v>
      </c>
      <c r="D606" s="13" t="s">
        <v>627</v>
      </c>
      <c r="E606" s="13" t="s">
        <v>622</v>
      </c>
      <c r="F606" s="32">
        <v>1117</v>
      </c>
      <c r="G606" s="15">
        <v>8.3299999999999997E-4</v>
      </c>
      <c r="H606" s="15">
        <v>0.28204099999999999</v>
      </c>
      <c r="I606" s="5">
        <f t="shared" si="75"/>
        <v>0.28202344588918726</v>
      </c>
      <c r="J606" s="2">
        <f t="shared" si="76"/>
        <v>-26.309740615663159</v>
      </c>
      <c r="K606" s="2">
        <f t="shared" si="77"/>
        <v>-1.8962605662820042</v>
      </c>
      <c r="L606" s="10">
        <f t="shared" si="78"/>
        <v>1696.598451545631</v>
      </c>
      <c r="M606" s="10">
        <f t="shared" si="79"/>
        <v>2044.4792664708691</v>
      </c>
      <c r="O606" s="13" t="s">
        <v>965</v>
      </c>
    </row>
    <row r="607" spans="1:15" x14ac:dyDescent="0.2">
      <c r="A607" s="1" t="s">
        <v>1114</v>
      </c>
      <c r="B607" s="13" t="s">
        <v>398</v>
      </c>
      <c r="C607" s="13" t="s">
        <v>270</v>
      </c>
      <c r="D607" s="13" t="s">
        <v>628</v>
      </c>
      <c r="E607" s="13" t="s">
        <v>622</v>
      </c>
      <c r="F607" s="32">
        <v>1220</v>
      </c>
      <c r="G607" s="15">
        <v>8.4199999999999998E-4</v>
      </c>
      <c r="H607" s="15">
        <v>0.28212700000000002</v>
      </c>
      <c r="I607" s="5">
        <f t="shared" si="75"/>
        <v>0.28210760134238549</v>
      </c>
      <c r="J607" s="2">
        <f t="shared" si="76"/>
        <v>-23.268560920840507</v>
      </c>
      <c r="K607" s="2">
        <f t="shared" si="77"/>
        <v>3.4291066480962584</v>
      </c>
      <c r="L607" s="10">
        <f t="shared" si="78"/>
        <v>1578.0459892328058</v>
      </c>
      <c r="M607" s="10">
        <f t="shared" si="79"/>
        <v>1793.5226511453704</v>
      </c>
      <c r="O607" s="13" t="s">
        <v>965</v>
      </c>
    </row>
    <row r="608" spans="1:15" x14ac:dyDescent="0.2">
      <c r="A608" s="1" t="s">
        <v>1114</v>
      </c>
      <c r="B608" s="13" t="s">
        <v>398</v>
      </c>
      <c r="C608" s="13" t="s">
        <v>270</v>
      </c>
      <c r="D608" s="13" t="s">
        <v>629</v>
      </c>
      <c r="E608" s="13" t="s">
        <v>622</v>
      </c>
      <c r="F608" s="32">
        <v>1182</v>
      </c>
      <c r="G608" s="15">
        <v>6.4099999999999997E-4</v>
      </c>
      <c r="H608" s="15">
        <v>0.28211999999999998</v>
      </c>
      <c r="I608" s="5">
        <f t="shared" si="75"/>
        <v>0.28210569721439555</v>
      </c>
      <c r="J608" s="2">
        <f t="shared" si="76"/>
        <v>-23.516098802978114</v>
      </c>
      <c r="K608" s="2">
        <f t="shared" si="77"/>
        <v>2.4969221874937553</v>
      </c>
      <c r="L608" s="10">
        <f t="shared" si="78"/>
        <v>1579.4095559853122</v>
      </c>
      <c r="M608" s="10">
        <f t="shared" si="79"/>
        <v>1821.8211267301888</v>
      </c>
      <c r="O608" s="13" t="s">
        <v>965</v>
      </c>
    </row>
    <row r="609" spans="1:15" x14ac:dyDescent="0.2">
      <c r="A609" s="1" t="s">
        <v>1114</v>
      </c>
      <c r="B609" s="13" t="s">
        <v>398</v>
      </c>
      <c r="C609" s="13" t="s">
        <v>270</v>
      </c>
      <c r="D609" s="13" t="s">
        <v>630</v>
      </c>
      <c r="E609" s="13" t="s">
        <v>622</v>
      </c>
      <c r="F609" s="32">
        <v>1224</v>
      </c>
      <c r="G609" s="15">
        <v>4.4999999999999999E-4</v>
      </c>
      <c r="H609" s="15">
        <v>0.282032</v>
      </c>
      <c r="I609" s="5">
        <f t="shared" si="75"/>
        <v>0.28202159816488032</v>
      </c>
      <c r="J609" s="2">
        <f t="shared" si="76"/>
        <v>-26.628003606981032</v>
      </c>
      <c r="K609" s="2">
        <f t="shared" si="77"/>
        <v>0.47050101320111892</v>
      </c>
      <c r="L609" s="10">
        <f t="shared" si="78"/>
        <v>1692.050511420558</v>
      </c>
      <c r="M609" s="10">
        <f t="shared" si="79"/>
        <v>1981.0330473778583</v>
      </c>
      <c r="O609" s="13" t="s">
        <v>965</v>
      </c>
    </row>
    <row r="610" spans="1:15" x14ac:dyDescent="0.2">
      <c r="A610" s="1" t="s">
        <v>1114</v>
      </c>
      <c r="B610" s="13" t="s">
        <v>398</v>
      </c>
      <c r="C610" s="13" t="s">
        <v>270</v>
      </c>
      <c r="D610" s="13" t="s">
        <v>631</v>
      </c>
      <c r="E610" s="13" t="s">
        <v>622</v>
      </c>
      <c r="F610" s="32">
        <v>1122</v>
      </c>
      <c r="G610" s="15">
        <v>3.86E-4</v>
      </c>
      <c r="H610" s="15">
        <v>0.28209899999999999</v>
      </c>
      <c r="I610" s="5">
        <f t="shared" si="75"/>
        <v>0.28209082888798848</v>
      </c>
      <c r="J610" s="2">
        <f t="shared" si="76"/>
        <v>-24.258712449387598</v>
      </c>
      <c r="K610" s="2">
        <f t="shared" si="77"/>
        <v>0.60610639516234244</v>
      </c>
      <c r="L610" s="10">
        <f t="shared" si="78"/>
        <v>1597.6956556270129</v>
      </c>
      <c r="M610" s="10">
        <f t="shared" si="79"/>
        <v>1892.6528377700067</v>
      </c>
      <c r="O610" s="13" t="s">
        <v>965</v>
      </c>
    </row>
    <row r="611" spans="1:15" x14ac:dyDescent="0.2">
      <c r="A611" s="1" t="s">
        <v>1114</v>
      </c>
      <c r="B611" s="13" t="s">
        <v>398</v>
      </c>
      <c r="C611" s="13" t="s">
        <v>270</v>
      </c>
      <c r="D611" s="13" t="s">
        <v>632</v>
      </c>
      <c r="E611" s="13" t="s">
        <v>622</v>
      </c>
      <c r="F611" s="32">
        <v>1176</v>
      </c>
      <c r="G611" s="15">
        <v>7.9500000000000003E-4</v>
      </c>
      <c r="H611" s="15">
        <v>0.28210000000000002</v>
      </c>
      <c r="I611" s="5">
        <f t="shared" si="75"/>
        <v>0.28208235201365878</v>
      </c>
      <c r="J611" s="2">
        <f t="shared" si="76"/>
        <v>-24.223349894796353</v>
      </c>
      <c r="K611" s="2">
        <f t="shared" si="77"/>
        <v>1.532736728029338</v>
      </c>
      <c r="L611" s="10">
        <f t="shared" si="78"/>
        <v>1613.4311438193824</v>
      </c>
      <c r="M611" s="10">
        <f t="shared" si="79"/>
        <v>1877.2421532857516</v>
      </c>
      <c r="O611" s="13" t="s">
        <v>965</v>
      </c>
    </row>
    <row r="612" spans="1:15" x14ac:dyDescent="0.2">
      <c r="A612" s="1" t="s">
        <v>1114</v>
      </c>
      <c r="B612" s="13" t="s">
        <v>398</v>
      </c>
      <c r="C612" s="13" t="s">
        <v>270</v>
      </c>
      <c r="D612" s="13" t="s">
        <v>633</v>
      </c>
      <c r="E612" s="13" t="s">
        <v>622</v>
      </c>
      <c r="F612" s="32">
        <v>1145</v>
      </c>
      <c r="G612" s="15">
        <v>8.9499999999999996E-4</v>
      </c>
      <c r="H612" s="15">
        <v>0.28211799999999998</v>
      </c>
      <c r="I612" s="5">
        <f t="shared" si="75"/>
        <v>0.28209866148603441</v>
      </c>
      <c r="J612" s="2">
        <f t="shared" si="76"/>
        <v>-23.586823912160604</v>
      </c>
      <c r="K612" s="2">
        <f t="shared" si="77"/>
        <v>1.4063026995958516</v>
      </c>
      <c r="L612" s="10">
        <f t="shared" si="78"/>
        <v>1592.7214331571479</v>
      </c>
      <c r="M612" s="10">
        <f t="shared" si="79"/>
        <v>1860.8011598313058</v>
      </c>
      <c r="O612" s="13" t="s">
        <v>965</v>
      </c>
    </row>
    <row r="613" spans="1:15" x14ac:dyDescent="0.2">
      <c r="A613" s="1" t="s">
        <v>1114</v>
      </c>
      <c r="B613" s="13" t="s">
        <v>398</v>
      </c>
      <c r="C613" s="13" t="s">
        <v>270</v>
      </c>
      <c r="D613" s="13" t="s">
        <v>634</v>
      </c>
      <c r="E613" s="13" t="s">
        <v>622</v>
      </c>
      <c r="F613" s="32">
        <v>1115</v>
      </c>
      <c r="G613" s="15">
        <v>5.4000000000000001E-4</v>
      </c>
      <c r="H613" s="15">
        <v>0.28212500000000001</v>
      </c>
      <c r="I613" s="5">
        <f t="shared" si="75"/>
        <v>0.2821136409724776</v>
      </c>
      <c r="J613" s="2">
        <f t="shared" si="76"/>
        <v>-23.339286030022997</v>
      </c>
      <c r="K613" s="2">
        <f t="shared" si="77"/>
        <v>1.2558540571028232</v>
      </c>
      <c r="L613" s="10">
        <f t="shared" si="78"/>
        <v>1568.3883760249648</v>
      </c>
      <c r="M613" s="10">
        <f t="shared" si="79"/>
        <v>1846.6526195402839</v>
      </c>
      <c r="O613" s="13" t="s">
        <v>965</v>
      </c>
    </row>
    <row r="614" spans="1:15" x14ac:dyDescent="0.2">
      <c r="A614" s="1" t="s">
        <v>1114</v>
      </c>
      <c r="B614" s="13" t="s">
        <v>398</v>
      </c>
      <c r="C614" s="13" t="s">
        <v>270</v>
      </c>
      <c r="D614" s="13" t="s">
        <v>635</v>
      </c>
      <c r="E614" s="13" t="s">
        <v>622</v>
      </c>
      <c r="F614" s="32">
        <v>1103</v>
      </c>
      <c r="G614" s="15">
        <v>1.1E-4</v>
      </c>
      <c r="H614" s="15">
        <v>0.282134</v>
      </c>
      <c r="I614" s="5">
        <f t="shared" si="75"/>
        <v>0.28213171128400544</v>
      </c>
      <c r="J614" s="2">
        <f t="shared" si="76"/>
        <v>-23.021023038705124</v>
      </c>
      <c r="K614" s="2">
        <f t="shared" si="77"/>
        <v>1.6239729664935254</v>
      </c>
      <c r="L614" s="10">
        <f t="shared" si="78"/>
        <v>1538.7961159385643</v>
      </c>
      <c r="M614" s="10">
        <f t="shared" si="79"/>
        <v>1814.2693008939341</v>
      </c>
      <c r="O614" s="13" t="s">
        <v>965</v>
      </c>
    </row>
    <row r="615" spans="1:15" x14ac:dyDescent="0.2">
      <c r="A615" s="1" t="s">
        <v>1114</v>
      </c>
      <c r="B615" s="13" t="s">
        <v>398</v>
      </c>
      <c r="C615" s="13" t="s">
        <v>270</v>
      </c>
      <c r="D615" s="13" t="s">
        <v>636</v>
      </c>
      <c r="E615" s="13" t="s">
        <v>622</v>
      </c>
      <c r="F615" s="32">
        <v>1144</v>
      </c>
      <c r="G615" s="15">
        <v>1.2290000000000001E-3</v>
      </c>
      <c r="H615" s="15">
        <v>0.28214299999999998</v>
      </c>
      <c r="I615" s="5">
        <f t="shared" si="75"/>
        <v>0.28211646809612378</v>
      </c>
      <c r="J615" s="2">
        <f t="shared" si="76"/>
        <v>-22.702760047387251</v>
      </c>
      <c r="K615" s="2">
        <f t="shared" si="77"/>
        <v>2.0148853265489208</v>
      </c>
      <c r="L615" s="10">
        <f t="shared" si="78"/>
        <v>1571.8495582152034</v>
      </c>
      <c r="M615" s="10">
        <f t="shared" si="79"/>
        <v>1822.0525792104092</v>
      </c>
      <c r="O615" s="13" t="s">
        <v>965</v>
      </c>
    </row>
    <row r="616" spans="1:15" x14ac:dyDescent="0.2">
      <c r="A616" s="1" t="s">
        <v>1114</v>
      </c>
      <c r="B616" s="13" t="s">
        <v>398</v>
      </c>
      <c r="C616" s="13" t="s">
        <v>270</v>
      </c>
      <c r="D616" s="13" t="s">
        <v>637</v>
      </c>
      <c r="E616" s="13" t="s">
        <v>622</v>
      </c>
      <c r="F616" s="32">
        <v>1136</v>
      </c>
      <c r="G616" s="15">
        <v>3.0899999999999998E-4</v>
      </c>
      <c r="H616" s="15">
        <v>0.28216599999999997</v>
      </c>
      <c r="I616" s="5">
        <f t="shared" si="75"/>
        <v>0.28215937638973543</v>
      </c>
      <c r="J616" s="2">
        <f t="shared" si="76"/>
        <v>-21.889421291795273</v>
      </c>
      <c r="K616" s="2">
        <f t="shared" si="77"/>
        <v>3.3543226547827487</v>
      </c>
      <c r="L616" s="10">
        <f t="shared" si="78"/>
        <v>1502.9863142111008</v>
      </c>
      <c r="M616" s="10">
        <f t="shared" si="79"/>
        <v>1732.1095728591217</v>
      </c>
      <c r="O616" s="13" t="s">
        <v>965</v>
      </c>
    </row>
    <row r="617" spans="1:15" x14ac:dyDescent="0.2">
      <c r="A617" s="1" t="s">
        <v>1114</v>
      </c>
      <c r="B617" s="13" t="s">
        <v>398</v>
      </c>
      <c r="C617" s="13" t="s">
        <v>270</v>
      </c>
      <c r="D617" s="13" t="s">
        <v>638</v>
      </c>
      <c r="E617" s="13" t="s">
        <v>622</v>
      </c>
      <c r="F617" s="32">
        <v>1191</v>
      </c>
      <c r="G617" s="15">
        <v>4.28E-4</v>
      </c>
      <c r="H617" s="15">
        <v>0.28212500000000001</v>
      </c>
      <c r="I617" s="5">
        <f t="shared" si="75"/>
        <v>0.28211537640639017</v>
      </c>
      <c r="J617" s="2">
        <f t="shared" si="76"/>
        <v>-23.339286030022997</v>
      </c>
      <c r="K617" s="2">
        <f t="shared" si="77"/>
        <v>3.0448401296356842</v>
      </c>
      <c r="L617" s="10">
        <f t="shared" si="78"/>
        <v>1563.8292279293153</v>
      </c>
      <c r="M617" s="10">
        <f t="shared" si="79"/>
        <v>1794.6985986595589</v>
      </c>
      <c r="O617" s="13" t="s">
        <v>965</v>
      </c>
    </row>
    <row r="618" spans="1:15" x14ac:dyDescent="0.2">
      <c r="A618" s="1" t="s">
        <v>1114</v>
      </c>
      <c r="B618" s="13" t="s">
        <v>398</v>
      </c>
      <c r="C618" s="13" t="s">
        <v>270</v>
      </c>
      <c r="D618" s="13" t="s">
        <v>639</v>
      </c>
      <c r="E618" s="13" t="s">
        <v>622</v>
      </c>
      <c r="F618" s="32">
        <v>1104</v>
      </c>
      <c r="G618" s="15">
        <v>4.2000000000000002E-4</v>
      </c>
      <c r="H618" s="15">
        <v>0.28210299999999999</v>
      </c>
      <c r="I618" s="5">
        <f t="shared" si="75"/>
        <v>0.28209425326157578</v>
      </c>
      <c r="J618" s="2">
        <f t="shared" si="76"/>
        <v>-24.11726223102373</v>
      </c>
      <c r="K618" s="2">
        <f t="shared" si="77"/>
        <v>0.31878076454106008</v>
      </c>
      <c r="L618" s="10">
        <f t="shared" si="78"/>
        <v>1593.6293722843652</v>
      </c>
      <c r="M618" s="10">
        <f t="shared" si="79"/>
        <v>1896.4582778630449</v>
      </c>
      <c r="O618" s="13" t="s">
        <v>965</v>
      </c>
    </row>
    <row r="619" spans="1:15" x14ac:dyDescent="0.2">
      <c r="A619" s="1" t="s">
        <v>1114</v>
      </c>
      <c r="B619" s="13" t="s">
        <v>398</v>
      </c>
      <c r="C619" s="13" t="s">
        <v>270</v>
      </c>
      <c r="D619" s="13" t="s">
        <v>640</v>
      </c>
      <c r="E619" s="13" t="s">
        <v>622</v>
      </c>
      <c r="F619" s="32">
        <v>1138</v>
      </c>
      <c r="G619" s="15">
        <v>5.6099999999999998E-4</v>
      </c>
      <c r="H619" s="15">
        <v>0.28212100000000001</v>
      </c>
      <c r="I619" s="5">
        <f t="shared" si="75"/>
        <v>0.28210895321332302</v>
      </c>
      <c r="J619" s="2">
        <f t="shared" si="76"/>
        <v>-23.480736248386869</v>
      </c>
      <c r="K619" s="2">
        <f t="shared" si="77"/>
        <v>1.6121189230555721</v>
      </c>
      <c r="L619" s="10">
        <f t="shared" si="78"/>
        <v>1574.7444955048481</v>
      </c>
      <c r="M619" s="10">
        <f t="shared" si="79"/>
        <v>1842.4722661145468</v>
      </c>
      <c r="O619" s="13" t="s">
        <v>965</v>
      </c>
    </row>
    <row r="620" spans="1:15" x14ac:dyDescent="0.2">
      <c r="A620" s="1" t="s">
        <v>1114</v>
      </c>
      <c r="B620" s="13" t="s">
        <v>398</v>
      </c>
      <c r="C620" s="13" t="s">
        <v>270</v>
      </c>
      <c r="D620" s="13" t="s">
        <v>641</v>
      </c>
      <c r="E620" s="13" t="s">
        <v>622</v>
      </c>
      <c r="F620" s="32">
        <v>1127</v>
      </c>
      <c r="G620" s="15">
        <v>1.7679999999999999E-4</v>
      </c>
      <c r="H620" s="15">
        <v>0.28212100000000001</v>
      </c>
      <c r="I620" s="5">
        <f t="shared" si="75"/>
        <v>0.28211724052223397</v>
      </c>
      <c r="J620" s="2">
        <f t="shared" si="76"/>
        <v>-23.480736248386869</v>
      </c>
      <c r="K620" s="2">
        <f t="shared" si="77"/>
        <v>1.6560187993763797</v>
      </c>
      <c r="L620" s="10">
        <f t="shared" si="78"/>
        <v>1559.1441193680635</v>
      </c>
      <c r="M620" s="10">
        <f t="shared" si="79"/>
        <v>1831.1015342626549</v>
      </c>
      <c r="O620" s="13" t="s">
        <v>965</v>
      </c>
    </row>
    <row r="621" spans="1:15" x14ac:dyDescent="0.2">
      <c r="A621" s="1" t="s">
        <v>1114</v>
      </c>
      <c r="B621" s="13" t="s">
        <v>398</v>
      </c>
      <c r="C621" s="13" t="s">
        <v>270</v>
      </c>
      <c r="D621" s="13" t="s">
        <v>642</v>
      </c>
      <c r="E621" s="13" t="s">
        <v>622</v>
      </c>
      <c r="F621" s="32">
        <v>1073</v>
      </c>
      <c r="G621" s="15">
        <v>3.2600000000000001E-4</v>
      </c>
      <c r="H621" s="15">
        <v>0.28211399999999998</v>
      </c>
      <c r="I621" s="5">
        <f t="shared" si="75"/>
        <v>0.28210740341757784</v>
      </c>
      <c r="J621" s="2">
        <f t="shared" si="76"/>
        <v>-23.728274130524476</v>
      </c>
      <c r="K621" s="2">
        <f t="shared" si="77"/>
        <v>8.1408494261303588E-2</v>
      </c>
      <c r="L621" s="10">
        <f t="shared" si="78"/>
        <v>1574.7285388668474</v>
      </c>
      <c r="M621" s="10">
        <f t="shared" si="79"/>
        <v>1886.9785430609904</v>
      </c>
      <c r="O621" s="13" t="s">
        <v>965</v>
      </c>
    </row>
    <row r="622" spans="1:15" x14ac:dyDescent="0.2">
      <c r="A622" s="1" t="s">
        <v>1114</v>
      </c>
      <c r="B622" s="13" t="s">
        <v>398</v>
      </c>
      <c r="C622" s="13" t="s">
        <v>270</v>
      </c>
      <c r="D622" s="13" t="s">
        <v>643</v>
      </c>
      <c r="E622" s="13" t="s">
        <v>622</v>
      </c>
      <c r="F622" s="32">
        <v>1092</v>
      </c>
      <c r="G622" s="15">
        <v>2.2599999999999999E-3</v>
      </c>
      <c r="H622" s="15">
        <v>0.28217100000000001</v>
      </c>
      <c r="I622" s="5">
        <f t="shared" si="75"/>
        <v>0.28212445103417255</v>
      </c>
      <c r="J622" s="2">
        <f t="shared" si="76"/>
        <v>-21.712608518839048</v>
      </c>
      <c r="K622" s="2">
        <f t="shared" si="77"/>
        <v>1.1168820748430619</v>
      </c>
      <c r="L622" s="10">
        <f t="shared" si="78"/>
        <v>1575.7417468362166</v>
      </c>
      <c r="M622" s="10">
        <f t="shared" si="79"/>
        <v>1837.2869064310128</v>
      </c>
      <c r="O622" s="13" t="s">
        <v>965</v>
      </c>
    </row>
    <row r="623" spans="1:15" x14ac:dyDescent="0.2">
      <c r="A623" s="1" t="s">
        <v>1114</v>
      </c>
      <c r="B623" s="13" t="s">
        <v>398</v>
      </c>
      <c r="C623" s="13" t="s">
        <v>270</v>
      </c>
      <c r="D623" s="13" t="s">
        <v>644</v>
      </c>
      <c r="E623" s="13" t="s">
        <v>622</v>
      </c>
      <c r="F623" s="32">
        <v>1142</v>
      </c>
      <c r="G623" s="15">
        <v>9.3199999999999999E-4</v>
      </c>
      <c r="H623" s="15">
        <v>0.28204099999999999</v>
      </c>
      <c r="I623" s="5">
        <f t="shared" si="75"/>
        <v>0.28202091534449697</v>
      </c>
      <c r="J623" s="2">
        <f t="shared" si="76"/>
        <v>-26.309740615663159</v>
      </c>
      <c r="K623" s="2">
        <f t="shared" si="77"/>
        <v>-1.4182274814733553</v>
      </c>
      <c r="L623" s="10">
        <f t="shared" si="78"/>
        <v>1701.0108606354991</v>
      </c>
      <c r="M623" s="10">
        <f t="shared" si="79"/>
        <v>2034.2995012932486</v>
      </c>
      <c r="O623" s="13" t="s">
        <v>965</v>
      </c>
    </row>
    <row r="624" spans="1:15" x14ac:dyDescent="0.2">
      <c r="A624" s="1" t="s">
        <v>1114</v>
      </c>
      <c r="B624" s="13" t="s">
        <v>398</v>
      </c>
      <c r="C624" s="13" t="s">
        <v>270</v>
      </c>
      <c r="D624" s="13" t="s">
        <v>645</v>
      </c>
      <c r="E624" s="13" t="s">
        <v>622</v>
      </c>
      <c r="F624" s="32">
        <v>1029</v>
      </c>
      <c r="G624" s="15">
        <v>1.0300000000000001E-3</v>
      </c>
      <c r="H624" s="15">
        <v>0.28213300000000002</v>
      </c>
      <c r="I624" s="5">
        <f t="shared" si="75"/>
        <v>0.28211302092831575</v>
      </c>
      <c r="J624" s="2">
        <f t="shared" si="76"/>
        <v>-23.056385593295261</v>
      </c>
      <c r="K624" s="2">
        <f t="shared" si="77"/>
        <v>-0.71720000838881859</v>
      </c>
      <c r="L624" s="10">
        <f t="shared" si="78"/>
        <v>1577.5189307937785</v>
      </c>
      <c r="M624" s="10">
        <f t="shared" si="79"/>
        <v>1902.3314759983575</v>
      </c>
      <c r="O624" s="13" t="s">
        <v>965</v>
      </c>
    </row>
    <row r="625" spans="1:15" x14ac:dyDescent="0.2">
      <c r="A625" s="1" t="s">
        <v>1114</v>
      </c>
      <c r="B625" s="13" t="s">
        <v>398</v>
      </c>
      <c r="C625" s="13" t="s">
        <v>270</v>
      </c>
      <c r="D625" s="13" t="s">
        <v>646</v>
      </c>
      <c r="E625" s="13" t="s">
        <v>622</v>
      </c>
      <c r="F625" s="32">
        <v>1202</v>
      </c>
      <c r="G625" s="15">
        <v>1.13E-4</v>
      </c>
      <c r="H625" s="15">
        <v>0.28210499999999999</v>
      </c>
      <c r="I625" s="5">
        <f t="shared" si="75"/>
        <v>0.28210243546035413</v>
      </c>
      <c r="J625" s="2">
        <f t="shared" si="76"/>
        <v>-24.046537121842348</v>
      </c>
      <c r="K625" s="2">
        <f t="shared" si="77"/>
        <v>2.8362579906437979</v>
      </c>
      <c r="L625" s="10">
        <f t="shared" si="78"/>
        <v>1578.3211795311674</v>
      </c>
      <c r="M625" s="10">
        <f t="shared" si="79"/>
        <v>1816.3665833777866</v>
      </c>
      <c r="O625" s="13" t="s">
        <v>965</v>
      </c>
    </row>
    <row r="626" spans="1:15" x14ac:dyDescent="0.2">
      <c r="A626" s="1" t="s">
        <v>1114</v>
      </c>
      <c r="B626" s="13" t="s">
        <v>398</v>
      </c>
      <c r="C626" s="13" t="s">
        <v>270</v>
      </c>
      <c r="D626" s="13" t="s">
        <v>647</v>
      </c>
      <c r="E626" s="13" t="s">
        <v>622</v>
      </c>
      <c r="F626" s="32">
        <v>1145</v>
      </c>
      <c r="G626" s="15">
        <v>1.124E-3</v>
      </c>
      <c r="H626" s="15">
        <v>0.282138</v>
      </c>
      <c r="I626" s="5">
        <f t="shared" si="75"/>
        <v>0.28211371341933261</v>
      </c>
      <c r="J626" s="2">
        <f t="shared" si="76"/>
        <v>-22.879572820341252</v>
      </c>
      <c r="K626" s="2">
        <f t="shared" si="77"/>
        <v>1.9399475590331505</v>
      </c>
      <c r="L626" s="10">
        <f t="shared" si="78"/>
        <v>1574.462926190271</v>
      </c>
      <c r="M626" s="10">
        <f t="shared" si="79"/>
        <v>1827.5138145231651</v>
      </c>
      <c r="O626" s="13" t="s">
        <v>965</v>
      </c>
    </row>
    <row r="627" spans="1:15" x14ac:dyDescent="0.2">
      <c r="A627" s="1" t="s">
        <v>1114</v>
      </c>
      <c r="B627" s="13" t="s">
        <v>398</v>
      </c>
      <c r="C627" s="13" t="s">
        <v>270</v>
      </c>
      <c r="D627" s="13" t="s">
        <v>648</v>
      </c>
      <c r="E627" s="13" t="s">
        <v>622</v>
      </c>
      <c r="F627" s="32">
        <v>1220</v>
      </c>
      <c r="G627" s="15">
        <v>3.4099999999999999E-4</v>
      </c>
      <c r="H627" s="15">
        <v>0.28212500000000001</v>
      </c>
      <c r="I627" s="5">
        <f t="shared" si="75"/>
        <v>0.282117143774054</v>
      </c>
      <c r="J627" s="2">
        <f t="shared" si="76"/>
        <v>-23.339286030022997</v>
      </c>
      <c r="K627" s="2">
        <f t="shared" si="77"/>
        <v>3.7674776747786964</v>
      </c>
      <c r="L627" s="10">
        <f t="shared" si="78"/>
        <v>1560.3059984314218</v>
      </c>
      <c r="M627" s="10">
        <f t="shared" si="79"/>
        <v>1772.3954409574646</v>
      </c>
      <c r="O627" s="13" t="s">
        <v>965</v>
      </c>
    </row>
    <row r="628" spans="1:15" x14ac:dyDescent="0.2">
      <c r="A628" s="1" t="s">
        <v>1114</v>
      </c>
      <c r="B628" s="13" t="s">
        <v>398</v>
      </c>
      <c r="C628" s="13" t="s">
        <v>270</v>
      </c>
      <c r="D628" s="13" t="s">
        <v>649</v>
      </c>
      <c r="E628" s="13" t="s">
        <v>622</v>
      </c>
      <c r="F628" s="32">
        <v>1151</v>
      </c>
      <c r="G628" s="15">
        <v>2.6800000000000001E-4</v>
      </c>
      <c r="H628" s="15">
        <v>0.28209400000000001</v>
      </c>
      <c r="I628" s="5">
        <f t="shared" si="75"/>
        <v>0.28208817857769164</v>
      </c>
      <c r="J628" s="2">
        <f t="shared" si="76"/>
        <v>-24.435525222341603</v>
      </c>
      <c r="K628" s="2">
        <f t="shared" si="77"/>
        <v>1.1709957692596085</v>
      </c>
      <c r="L628" s="10">
        <f t="shared" si="78"/>
        <v>1599.6413554157191</v>
      </c>
      <c r="M628" s="10">
        <f t="shared" si="79"/>
        <v>1880.1780919954963</v>
      </c>
      <c r="O628" s="13" t="s">
        <v>965</v>
      </c>
    </row>
    <row r="629" spans="1:15" x14ac:dyDescent="0.2">
      <c r="A629" s="1" t="s">
        <v>1114</v>
      </c>
      <c r="B629" s="13" t="s">
        <v>398</v>
      </c>
      <c r="C629" s="13" t="s">
        <v>270</v>
      </c>
      <c r="D629" s="13" t="s">
        <v>650</v>
      </c>
      <c r="E629" s="13" t="s">
        <v>622</v>
      </c>
      <c r="F629" s="32">
        <v>1003</v>
      </c>
      <c r="G629" s="15">
        <v>6.9999999999999999E-4</v>
      </c>
      <c r="H629" s="15">
        <v>0.28209400000000001</v>
      </c>
      <c r="I629" s="5">
        <f t="shared" si="75"/>
        <v>0.28208076829109752</v>
      </c>
      <c r="J629" s="2">
        <f t="shared" si="76"/>
        <v>-24.435525222341603</v>
      </c>
      <c r="K629" s="2">
        <f t="shared" si="77"/>
        <v>-2.4493961181193402</v>
      </c>
      <c r="L629" s="10">
        <f t="shared" si="78"/>
        <v>1617.6974070422261</v>
      </c>
      <c r="M629" s="10">
        <f t="shared" si="79"/>
        <v>1989.9022603773994</v>
      </c>
      <c r="O629" s="13" t="s">
        <v>965</v>
      </c>
    </row>
    <row r="630" spans="1:15" x14ac:dyDescent="0.2">
      <c r="A630" s="1" t="s">
        <v>1114</v>
      </c>
      <c r="B630" s="13" t="s">
        <v>398</v>
      </c>
      <c r="C630" s="13" t="s">
        <v>270</v>
      </c>
      <c r="D630" s="13" t="s">
        <v>651</v>
      </c>
      <c r="E630" s="13" t="s">
        <v>622</v>
      </c>
      <c r="F630" s="32">
        <v>1127</v>
      </c>
      <c r="G630" s="15">
        <v>4.8700000000000002E-4</v>
      </c>
      <c r="H630" s="15">
        <v>0.28212900000000002</v>
      </c>
      <c r="I630" s="5">
        <f t="shared" si="75"/>
        <v>0.28211864442493184</v>
      </c>
      <c r="J630" s="2">
        <f t="shared" si="76"/>
        <v>-23.197835811659129</v>
      </c>
      <c r="K630" s="2">
        <f t="shared" si="77"/>
        <v>1.7057901350181481</v>
      </c>
      <c r="L630" s="10">
        <f t="shared" si="78"/>
        <v>1560.7391547310158</v>
      </c>
      <c r="M630" s="10">
        <f t="shared" si="79"/>
        <v>1827.995956964181</v>
      </c>
      <c r="O630" s="13" t="s">
        <v>965</v>
      </c>
    </row>
    <row r="631" spans="1:15" x14ac:dyDescent="0.2">
      <c r="A631" s="1" t="s">
        <v>1114</v>
      </c>
      <c r="B631" s="13" t="s">
        <v>398</v>
      </c>
      <c r="C631" s="13" t="s">
        <v>270</v>
      </c>
      <c r="D631" s="13" t="s">
        <v>652</v>
      </c>
      <c r="E631" s="13" t="s">
        <v>622</v>
      </c>
      <c r="F631" s="32">
        <v>1154</v>
      </c>
      <c r="G631" s="15">
        <v>1.17E-4</v>
      </c>
      <c r="H631" s="15">
        <v>0.28209400000000001</v>
      </c>
      <c r="I631" s="5">
        <f t="shared" si="75"/>
        <v>0.2820914518624677</v>
      </c>
      <c r="J631" s="2">
        <f t="shared" si="76"/>
        <v>-24.435525222341603</v>
      </c>
      <c r="K631" s="2">
        <f t="shared" si="77"/>
        <v>1.3552297431473903</v>
      </c>
      <c r="L631" s="10">
        <f t="shared" si="78"/>
        <v>1593.424800400041</v>
      </c>
      <c r="M631" s="10">
        <f t="shared" si="79"/>
        <v>1871.0461846883209</v>
      </c>
      <c r="O631" s="13" t="s">
        <v>965</v>
      </c>
    </row>
    <row r="632" spans="1:15" x14ac:dyDescent="0.2">
      <c r="A632" s="1" t="s">
        <v>1114</v>
      </c>
      <c r="B632" s="13" t="s">
        <v>398</v>
      </c>
      <c r="C632" s="13" t="s">
        <v>270</v>
      </c>
      <c r="D632" s="13" t="s">
        <v>653</v>
      </c>
      <c r="E632" s="13" t="s">
        <v>622</v>
      </c>
      <c r="F632" s="32">
        <v>1151</v>
      </c>
      <c r="G632" s="15">
        <v>6.8499999999999995E-4</v>
      </c>
      <c r="H632" s="15">
        <v>0.282113</v>
      </c>
      <c r="I632" s="5">
        <f t="shared" si="75"/>
        <v>0.28209812061835365</v>
      </c>
      <c r="J632" s="2">
        <f t="shared" si="76"/>
        <v>-23.763636685114609</v>
      </c>
      <c r="K632" s="2">
        <f t="shared" si="77"/>
        <v>1.5234814679110364</v>
      </c>
      <c r="L632" s="10">
        <f t="shared" si="78"/>
        <v>1590.8763917777092</v>
      </c>
      <c r="M632" s="10">
        <f t="shared" si="79"/>
        <v>1858.2015455130847</v>
      </c>
      <c r="O632" s="13" t="s">
        <v>965</v>
      </c>
    </row>
    <row r="633" spans="1:15" x14ac:dyDescent="0.2">
      <c r="A633" s="1" t="s">
        <v>1114</v>
      </c>
      <c r="B633" s="13" t="s">
        <v>398</v>
      </c>
      <c r="C633" s="13" t="s">
        <v>270</v>
      </c>
      <c r="D633" s="13" t="s">
        <v>654</v>
      </c>
      <c r="E633" s="13" t="s">
        <v>622</v>
      </c>
      <c r="F633" s="32">
        <v>1121</v>
      </c>
      <c r="G633" s="15">
        <v>4.6999999999999999E-4</v>
      </c>
      <c r="H633" s="15">
        <v>0.28212700000000002</v>
      </c>
      <c r="I633" s="5">
        <f t="shared" si="75"/>
        <v>0.28211705967910466</v>
      </c>
      <c r="J633" s="2">
        <f t="shared" si="76"/>
        <v>-23.268560920840507</v>
      </c>
      <c r="K633" s="2">
        <f t="shared" si="77"/>
        <v>1.513319859678397</v>
      </c>
      <c r="L633" s="10">
        <f t="shared" si="78"/>
        <v>1562.7928343811839</v>
      </c>
      <c r="M633" s="10">
        <f t="shared" si="79"/>
        <v>1835.2971141639059</v>
      </c>
      <c r="O633" s="13" t="s">
        <v>965</v>
      </c>
    </row>
    <row r="634" spans="1:15" x14ac:dyDescent="0.2">
      <c r="A634" s="1" t="s">
        <v>1114</v>
      </c>
      <c r="B634" s="13" t="s">
        <v>398</v>
      </c>
      <c r="C634" s="13" t="s">
        <v>270</v>
      </c>
      <c r="D634" s="13" t="s">
        <v>655</v>
      </c>
      <c r="E634" s="13" t="s">
        <v>622</v>
      </c>
      <c r="F634" s="32">
        <v>1089</v>
      </c>
      <c r="G634" s="15">
        <v>2.8899999999999998E-4</v>
      </c>
      <c r="H634" s="15">
        <v>0.282111</v>
      </c>
      <c r="I634" s="5">
        <f t="shared" si="75"/>
        <v>0.2821050640193295</v>
      </c>
      <c r="J634" s="2">
        <f t="shared" si="76"/>
        <v>-23.834361794295987</v>
      </c>
      <c r="K634" s="2">
        <f t="shared" si="77"/>
        <v>0.36153781944436858</v>
      </c>
      <c r="L634" s="10">
        <f t="shared" si="78"/>
        <v>1577.3160072223825</v>
      </c>
      <c r="M634" s="10">
        <f t="shared" si="79"/>
        <v>1882.0445287356665</v>
      </c>
      <c r="O634" s="13" t="s">
        <v>965</v>
      </c>
    </row>
    <row r="635" spans="1:15" x14ac:dyDescent="0.2">
      <c r="A635" s="1" t="s">
        <v>1114</v>
      </c>
      <c r="B635" s="13" t="s">
        <v>398</v>
      </c>
      <c r="C635" s="13" t="s">
        <v>270</v>
      </c>
      <c r="D635" s="13" t="s">
        <v>656</v>
      </c>
      <c r="E635" s="13" t="s">
        <v>622</v>
      </c>
      <c r="F635" s="32">
        <v>1086</v>
      </c>
      <c r="G635" s="15">
        <v>7.5199999999999996E-4</v>
      </c>
      <c r="H635" s="15">
        <v>0.28213300000000002</v>
      </c>
      <c r="I635" s="5">
        <f t="shared" si="75"/>
        <v>0.28211759710986106</v>
      </c>
      <c r="J635" s="2">
        <f t="shared" si="76"/>
        <v>-23.056385593295261</v>
      </c>
      <c r="K635" s="2">
        <f t="shared" si="77"/>
        <v>0.73773793830111956</v>
      </c>
      <c r="L635" s="10">
        <f t="shared" si="78"/>
        <v>1566.0388690902575</v>
      </c>
      <c r="M635" s="10">
        <f t="shared" si="79"/>
        <v>1856.2357448397443</v>
      </c>
      <c r="O635" s="13" t="s">
        <v>965</v>
      </c>
    </row>
    <row r="636" spans="1:15" x14ac:dyDescent="0.2">
      <c r="A636" s="1" t="s">
        <v>1114</v>
      </c>
      <c r="B636" s="13" t="s">
        <v>398</v>
      </c>
      <c r="C636" s="13" t="s">
        <v>270</v>
      </c>
      <c r="D636" s="13" t="s">
        <v>657</v>
      </c>
      <c r="E636" s="13" t="s">
        <v>622</v>
      </c>
      <c r="F636" s="32">
        <v>1098</v>
      </c>
      <c r="G636" s="15">
        <v>7.8200000000000003E-4</v>
      </c>
      <c r="H636" s="15">
        <v>0.28212799999999999</v>
      </c>
      <c r="I636" s="5">
        <f t="shared" si="75"/>
        <v>0.28211180382502055</v>
      </c>
      <c r="J636" s="2">
        <f t="shared" si="76"/>
        <v>-23.233198366250374</v>
      </c>
      <c r="K636" s="2">
        <f t="shared" si="77"/>
        <v>0.80474067045033237</v>
      </c>
      <c r="L636" s="10">
        <f t="shared" si="78"/>
        <v>1574.1831135638595</v>
      </c>
      <c r="M636" s="10">
        <f t="shared" si="79"/>
        <v>1861.4611178193729</v>
      </c>
      <c r="O636" s="13" t="s">
        <v>965</v>
      </c>
    </row>
    <row r="637" spans="1:15" x14ac:dyDescent="0.2">
      <c r="A637" s="1" t="s">
        <v>1114</v>
      </c>
      <c r="B637" s="13" t="s">
        <v>398</v>
      </c>
      <c r="C637" s="13" t="s">
        <v>270</v>
      </c>
      <c r="D637" s="13" t="s">
        <v>658</v>
      </c>
      <c r="E637" s="13" t="s">
        <v>622</v>
      </c>
      <c r="F637" s="32">
        <v>1159</v>
      </c>
      <c r="G637" s="15">
        <v>1.7799999999999999E-4</v>
      </c>
      <c r="H637" s="15">
        <v>0.28211999999999998</v>
      </c>
      <c r="I637" s="5">
        <f t="shared" si="75"/>
        <v>0.28211610636734025</v>
      </c>
      <c r="J637" s="2">
        <f t="shared" si="76"/>
        <v>-23.516098802978114</v>
      </c>
      <c r="K637" s="2">
        <f t="shared" si="77"/>
        <v>2.3429963669463483</v>
      </c>
      <c r="L637" s="10">
        <f t="shared" si="78"/>
        <v>1560.5534775709548</v>
      </c>
      <c r="M637" s="10">
        <f t="shared" si="79"/>
        <v>1813.3564086673809</v>
      </c>
      <c r="O637" s="13" t="s">
        <v>965</v>
      </c>
    </row>
    <row r="638" spans="1:15" x14ac:dyDescent="0.2">
      <c r="A638" s="1" t="s">
        <v>1114</v>
      </c>
      <c r="B638" s="13" t="s">
        <v>398</v>
      </c>
      <c r="C638" s="13" t="s">
        <v>270</v>
      </c>
      <c r="D638" s="13" t="s">
        <v>659</v>
      </c>
      <c r="E638" s="13" t="s">
        <v>622</v>
      </c>
      <c r="F638" s="32">
        <v>1169</v>
      </c>
      <c r="G638" s="15">
        <v>1.7650000000000001E-4</v>
      </c>
      <c r="H638" s="15">
        <v>0.282084</v>
      </c>
      <c r="I638" s="5">
        <f t="shared" si="75"/>
        <v>0.28208010550234253</v>
      </c>
      <c r="J638" s="2">
        <f t="shared" si="76"/>
        <v>-24.789150768251833</v>
      </c>
      <c r="K638" s="2">
        <f t="shared" si="77"/>
        <v>1.2939237081854849</v>
      </c>
      <c r="L638" s="10">
        <f t="shared" si="78"/>
        <v>1609.4683242764386</v>
      </c>
      <c r="M638" s="10">
        <f t="shared" si="79"/>
        <v>1886.634946884375</v>
      </c>
      <c r="O638" s="13" t="s">
        <v>965</v>
      </c>
    </row>
    <row r="639" spans="1:15" x14ac:dyDescent="0.2">
      <c r="A639" s="1" t="s">
        <v>1114</v>
      </c>
      <c r="B639" s="13" t="s">
        <v>398</v>
      </c>
      <c r="C639" s="13" t="s">
        <v>270</v>
      </c>
      <c r="D639" s="13" t="s">
        <v>660</v>
      </c>
      <c r="E639" s="13" t="s">
        <v>622</v>
      </c>
      <c r="F639" s="32">
        <v>1130</v>
      </c>
      <c r="G639" s="15">
        <v>1.1360000000000001E-3</v>
      </c>
      <c r="H639" s="15">
        <v>0.28215499999999999</v>
      </c>
      <c r="I639" s="5">
        <f t="shared" si="75"/>
        <v>0.28213077909735945</v>
      </c>
      <c r="J639" s="2">
        <f t="shared" si="76"/>
        <v>-22.278409392295639</v>
      </c>
      <c r="K639" s="2">
        <f t="shared" si="77"/>
        <v>2.2041443391862536</v>
      </c>
      <c r="L639" s="10">
        <f t="shared" si="78"/>
        <v>1551.2301934529021</v>
      </c>
      <c r="M639" s="10">
        <f t="shared" si="79"/>
        <v>1799.2461940224505</v>
      </c>
      <c r="O639" s="13" t="s">
        <v>965</v>
      </c>
    </row>
    <row r="640" spans="1:15" x14ac:dyDescent="0.2">
      <c r="A640" s="1" t="s">
        <v>1114</v>
      </c>
      <c r="B640" s="13" t="s">
        <v>398</v>
      </c>
      <c r="C640" s="13" t="s">
        <v>270</v>
      </c>
      <c r="D640" s="13" t="s">
        <v>661</v>
      </c>
      <c r="E640" s="13" t="s">
        <v>622</v>
      </c>
      <c r="F640" s="32">
        <v>1118</v>
      </c>
      <c r="G640" s="15">
        <v>1.63E-4</v>
      </c>
      <c r="H640" s="15">
        <v>0.28213700000000003</v>
      </c>
      <c r="I640" s="5">
        <f t="shared" si="75"/>
        <v>0.28213356193457217</v>
      </c>
      <c r="J640" s="2">
        <f t="shared" si="76"/>
        <v>-22.914935374931389</v>
      </c>
      <c r="K640" s="2">
        <f t="shared" si="77"/>
        <v>2.0302112301373576</v>
      </c>
      <c r="L640" s="10">
        <f t="shared" si="78"/>
        <v>1536.8152994411423</v>
      </c>
      <c r="M640" s="10">
        <f t="shared" si="79"/>
        <v>1800.682709347032</v>
      </c>
      <c r="O640" s="13" t="s">
        <v>965</v>
      </c>
    </row>
    <row r="641" spans="1:15" x14ac:dyDescent="0.2">
      <c r="A641" s="1" t="s">
        <v>1114</v>
      </c>
      <c r="B641" s="13" t="s">
        <v>398</v>
      </c>
      <c r="C641" s="13" t="s">
        <v>270</v>
      </c>
      <c r="D641" s="13" t="s">
        <v>662</v>
      </c>
      <c r="E641" s="13" t="s">
        <v>622</v>
      </c>
      <c r="F641" s="32">
        <v>1093</v>
      </c>
      <c r="G641" s="15">
        <v>3.9300000000000001E-4</v>
      </c>
      <c r="H641" s="15">
        <v>0.28209699999999999</v>
      </c>
      <c r="I641" s="5">
        <f t="shared" si="75"/>
        <v>0.28208889793469338</v>
      </c>
      <c r="J641" s="2">
        <f t="shared" si="76"/>
        <v>-24.329437558570088</v>
      </c>
      <c r="K641" s="2">
        <f t="shared" si="77"/>
        <v>-0.12075499584596194</v>
      </c>
      <c r="L641" s="10">
        <f t="shared" si="78"/>
        <v>1600.7211769836185</v>
      </c>
      <c r="M641" s="10">
        <f t="shared" si="79"/>
        <v>1915.2337431875897</v>
      </c>
      <c r="O641" s="13" t="s">
        <v>965</v>
      </c>
    </row>
    <row r="642" spans="1:15" x14ac:dyDescent="0.2">
      <c r="A642" s="1" t="s">
        <v>1114</v>
      </c>
      <c r="B642" s="13" t="s">
        <v>398</v>
      </c>
      <c r="C642" s="13" t="s">
        <v>270</v>
      </c>
      <c r="D642" s="13" t="s">
        <v>663</v>
      </c>
      <c r="E642" s="13" t="s">
        <v>622</v>
      </c>
      <c r="F642" s="32">
        <v>1124</v>
      </c>
      <c r="G642" s="15">
        <v>1.076E-4</v>
      </c>
      <c r="H642" s="15">
        <v>0.28214099999999998</v>
      </c>
      <c r="I642" s="5">
        <f t="shared" si="75"/>
        <v>0.28213871814669328</v>
      </c>
      <c r="J642" s="2">
        <f t="shared" si="76"/>
        <v>-22.773485156568629</v>
      </c>
      <c r="K642" s="2">
        <f t="shared" si="77"/>
        <v>2.3492948150893866</v>
      </c>
      <c r="L642" s="10">
        <f t="shared" si="78"/>
        <v>1529.1861591757861</v>
      </c>
      <c r="M642" s="10">
        <f t="shared" si="79"/>
        <v>1785.4706728510716</v>
      </c>
      <c r="O642" s="13" t="s">
        <v>965</v>
      </c>
    </row>
    <row r="643" spans="1:15" x14ac:dyDescent="0.2">
      <c r="A643" s="1" t="s">
        <v>1114</v>
      </c>
      <c r="B643" s="13" t="s">
        <v>398</v>
      </c>
      <c r="C643" s="13" t="s">
        <v>270</v>
      </c>
      <c r="D643" s="13" t="s">
        <v>664</v>
      </c>
      <c r="E643" s="13" t="s">
        <v>622</v>
      </c>
      <c r="F643" s="32">
        <v>1184</v>
      </c>
      <c r="G643" s="15">
        <v>3.2699999999999998E-4</v>
      </c>
      <c r="H643" s="15">
        <v>0.28211799999999998</v>
      </c>
      <c r="I643" s="5">
        <f t="shared" si="75"/>
        <v>0.28211069108828857</v>
      </c>
      <c r="J643" s="2">
        <f t="shared" si="76"/>
        <v>-23.586823912160604</v>
      </c>
      <c r="K643" s="2">
        <f t="shared" si="77"/>
        <v>2.7194782266692918</v>
      </c>
      <c r="L643" s="10">
        <f t="shared" si="78"/>
        <v>1569.3047770085027</v>
      </c>
      <c r="M643" s="10">
        <f t="shared" si="79"/>
        <v>1809.5043022515767</v>
      </c>
      <c r="O643" s="13" t="s">
        <v>965</v>
      </c>
    </row>
    <row r="644" spans="1:15" x14ac:dyDescent="0.2">
      <c r="A644" s="1" t="s">
        <v>1114</v>
      </c>
      <c r="B644" s="13" t="s">
        <v>398</v>
      </c>
      <c r="C644" s="13" t="s">
        <v>270</v>
      </c>
      <c r="D644" s="13" t="s">
        <v>665</v>
      </c>
      <c r="E644" s="13" t="s">
        <v>622</v>
      </c>
      <c r="F644" s="32">
        <v>1261</v>
      </c>
      <c r="G644" s="15">
        <v>2.2100000000000001E-4</v>
      </c>
      <c r="H644" s="15">
        <v>0.28209699999999999</v>
      </c>
      <c r="I644" s="5">
        <f t="shared" si="75"/>
        <v>0.28209173529577503</v>
      </c>
      <c r="J644" s="2">
        <f t="shared" si="76"/>
        <v>-24.329437558570088</v>
      </c>
      <c r="K644" s="2">
        <f t="shared" si="77"/>
        <v>3.8002403405523744</v>
      </c>
      <c r="L644" s="10">
        <f t="shared" si="78"/>
        <v>1593.6159982181744</v>
      </c>
      <c r="M644" s="10">
        <f t="shared" si="79"/>
        <v>1802.6307322766777</v>
      </c>
      <c r="O644" s="13" t="s">
        <v>965</v>
      </c>
    </row>
    <row r="645" spans="1:15" x14ac:dyDescent="0.2">
      <c r="A645" s="1" t="s">
        <v>1114</v>
      </c>
      <c r="B645" s="13" t="s">
        <v>398</v>
      </c>
      <c r="C645" s="13" t="s">
        <v>270</v>
      </c>
      <c r="D645" s="13" t="s">
        <v>666</v>
      </c>
      <c r="E645" s="13" t="s">
        <v>622</v>
      </c>
      <c r="F645" s="32">
        <v>1050</v>
      </c>
      <c r="G645" s="15">
        <v>1.74E-4</v>
      </c>
      <c r="H645" s="15">
        <v>0.28216200000000002</v>
      </c>
      <c r="I645" s="5">
        <f t="shared" si="75"/>
        <v>0.2821585553375941</v>
      </c>
      <c r="J645" s="2">
        <f t="shared" si="76"/>
        <v>-22.030871510156924</v>
      </c>
      <c r="K645" s="2">
        <f t="shared" si="77"/>
        <v>1.3728750359431885</v>
      </c>
      <c r="L645" s="10">
        <f t="shared" si="78"/>
        <v>1503.2017768184273</v>
      </c>
      <c r="M645" s="10">
        <f t="shared" si="79"/>
        <v>1788.3738903993717</v>
      </c>
      <c r="O645" s="13" t="s">
        <v>965</v>
      </c>
    </row>
    <row r="646" spans="1:15" x14ac:dyDescent="0.2">
      <c r="A646" s="1" t="s">
        <v>1114</v>
      </c>
      <c r="B646" s="13" t="s">
        <v>398</v>
      </c>
      <c r="C646" s="13" t="s">
        <v>270</v>
      </c>
      <c r="D646" s="13" t="s">
        <v>667</v>
      </c>
      <c r="E646" s="13" t="s">
        <v>622</v>
      </c>
      <c r="F646" s="32">
        <v>1064</v>
      </c>
      <c r="G646" s="15">
        <v>7.1699999999999997E-4</v>
      </c>
      <c r="H646" s="15">
        <v>0.28212599999999999</v>
      </c>
      <c r="I646" s="5">
        <f t="shared" si="75"/>
        <v>0.28211161447069044</v>
      </c>
      <c r="J646" s="2">
        <f t="shared" si="76"/>
        <v>-23.303923475432864</v>
      </c>
      <c r="K646" s="2">
        <f t="shared" si="77"/>
        <v>2.6516588158553844E-2</v>
      </c>
      <c r="L646" s="10">
        <f t="shared" si="78"/>
        <v>1574.2677211988043</v>
      </c>
      <c r="M646" s="10">
        <f t="shared" si="79"/>
        <v>1883.3548614590761</v>
      </c>
      <c r="O646" s="13" t="s">
        <v>965</v>
      </c>
    </row>
    <row r="647" spans="1:15" x14ac:dyDescent="0.2">
      <c r="A647" s="1" t="s">
        <v>1114</v>
      </c>
      <c r="B647" s="13" t="s">
        <v>398</v>
      </c>
      <c r="C647" s="13" t="s">
        <v>270</v>
      </c>
      <c r="D647" s="13" t="s">
        <v>668</v>
      </c>
      <c r="E647" s="13" t="s">
        <v>622</v>
      </c>
      <c r="F647" s="32">
        <v>1027</v>
      </c>
      <c r="G647" s="15">
        <v>5.0799999999999999E-4</v>
      </c>
      <c r="H647" s="15">
        <v>0.282142</v>
      </c>
      <c r="I647" s="5">
        <f t="shared" si="75"/>
        <v>0.28213216558055493</v>
      </c>
      <c r="J647" s="2">
        <f t="shared" si="76"/>
        <v>-22.738122601977384</v>
      </c>
      <c r="K647" s="2">
        <f t="shared" si="77"/>
        <v>-8.3962828197892136E-2</v>
      </c>
      <c r="L647" s="10">
        <f t="shared" si="78"/>
        <v>1543.7406596871151</v>
      </c>
      <c r="M647" s="10">
        <f t="shared" si="79"/>
        <v>1861.2846118468549</v>
      </c>
      <c r="O647" s="13" t="s">
        <v>965</v>
      </c>
    </row>
    <row r="648" spans="1:15" x14ac:dyDescent="0.2">
      <c r="A648" s="1" t="s">
        <v>1114</v>
      </c>
      <c r="B648" s="13" t="s">
        <v>398</v>
      </c>
      <c r="C648" s="13" t="s">
        <v>270</v>
      </c>
      <c r="D648" s="13" t="s">
        <v>669</v>
      </c>
      <c r="E648" s="13" t="s">
        <v>622</v>
      </c>
      <c r="F648" s="32">
        <v>1135</v>
      </c>
      <c r="G648" s="15">
        <v>1.3780000000000001E-3</v>
      </c>
      <c r="H648" s="15">
        <v>0.282165</v>
      </c>
      <c r="I648" s="5">
        <f t="shared" si="75"/>
        <v>0.28213548797770327</v>
      </c>
      <c r="J648" s="2">
        <f t="shared" si="76"/>
        <v>-21.924783846385409</v>
      </c>
      <c r="K648" s="2">
        <f t="shared" si="77"/>
        <v>2.4846881833839873</v>
      </c>
      <c r="L648" s="10">
        <f t="shared" si="78"/>
        <v>1547.1698850315038</v>
      </c>
      <c r="M648" s="10">
        <f t="shared" si="79"/>
        <v>1785.6565697129158</v>
      </c>
      <c r="O648" s="13" t="s">
        <v>965</v>
      </c>
    </row>
    <row r="649" spans="1:15" x14ac:dyDescent="0.2">
      <c r="A649" s="1" t="s">
        <v>1114</v>
      </c>
      <c r="B649" s="13" t="s">
        <v>398</v>
      </c>
      <c r="C649" s="13" t="s">
        <v>270</v>
      </c>
      <c r="D649" s="13" t="s">
        <v>670</v>
      </c>
      <c r="E649" s="13" t="s">
        <v>622</v>
      </c>
      <c r="F649" s="32">
        <v>1027</v>
      </c>
      <c r="G649" s="15">
        <v>7.18E-4</v>
      </c>
      <c r="H649" s="15">
        <v>0.28215099999999999</v>
      </c>
      <c r="I649" s="5">
        <f t="shared" si="75"/>
        <v>0.28213710017094179</v>
      </c>
      <c r="J649" s="2">
        <f t="shared" si="76"/>
        <v>-22.419859610659508</v>
      </c>
      <c r="K649" s="2">
        <f t="shared" si="77"/>
        <v>9.0939205552587055E-2</v>
      </c>
      <c r="L649" s="10">
        <f t="shared" si="78"/>
        <v>1539.7915968994118</v>
      </c>
      <c r="M649" s="10">
        <f t="shared" si="79"/>
        <v>1850.3741445529101</v>
      </c>
      <c r="O649" s="13" t="s">
        <v>965</v>
      </c>
    </row>
    <row r="650" spans="1:15" x14ac:dyDescent="0.2">
      <c r="A650" s="1" t="s">
        <v>1114</v>
      </c>
      <c r="B650" s="13" t="s">
        <v>398</v>
      </c>
      <c r="C650" s="13" t="s">
        <v>270</v>
      </c>
      <c r="D650" s="13" t="s">
        <v>671</v>
      </c>
      <c r="E650" s="13" t="s">
        <v>622</v>
      </c>
      <c r="F650" s="32">
        <v>1091</v>
      </c>
      <c r="G650" s="15">
        <v>9.3800000000000003E-4</v>
      </c>
      <c r="H650" s="15">
        <v>0.28212399999999999</v>
      </c>
      <c r="I650" s="5">
        <f t="shared" si="75"/>
        <v>0.28210469799248816</v>
      </c>
      <c r="J650" s="2">
        <f t="shared" si="76"/>
        <v>-23.374648584614242</v>
      </c>
      <c r="K650" s="2">
        <f t="shared" si="77"/>
        <v>0.39395390537100283</v>
      </c>
      <c r="L650" s="10">
        <f t="shared" si="78"/>
        <v>1586.1950420250153</v>
      </c>
      <c r="M650" s="10">
        <f t="shared" si="79"/>
        <v>1881.5901902098205</v>
      </c>
      <c r="O650" s="13" t="s">
        <v>965</v>
      </c>
    </row>
    <row r="651" spans="1:15" x14ac:dyDescent="0.2">
      <c r="A651" s="1" t="s">
        <v>1114</v>
      </c>
      <c r="B651" s="13" t="s">
        <v>398</v>
      </c>
      <c r="C651" s="13" t="s">
        <v>270</v>
      </c>
      <c r="D651" s="13" t="s">
        <v>672</v>
      </c>
      <c r="E651" s="13" t="s">
        <v>622</v>
      </c>
      <c r="F651" s="32">
        <v>1100</v>
      </c>
      <c r="G651" s="15">
        <v>1.671E-4</v>
      </c>
      <c r="H651" s="15">
        <v>0.28215299999999999</v>
      </c>
      <c r="I651" s="5">
        <f t="shared" si="75"/>
        <v>0.28214953278607641</v>
      </c>
      <c r="J651" s="2">
        <f t="shared" si="76"/>
        <v>-22.349134501477018</v>
      </c>
      <c r="K651" s="2">
        <f t="shared" si="77"/>
        <v>2.1876325831571286</v>
      </c>
      <c r="L651" s="10">
        <f t="shared" si="78"/>
        <v>1515.1924136960313</v>
      </c>
      <c r="M651" s="10">
        <f t="shared" si="79"/>
        <v>1776.7195520680566</v>
      </c>
      <c r="O651" s="13" t="s">
        <v>965</v>
      </c>
    </row>
    <row r="652" spans="1:15" x14ac:dyDescent="0.2">
      <c r="A652" s="1" t="s">
        <v>1114</v>
      </c>
      <c r="B652" s="13" t="s">
        <v>398</v>
      </c>
      <c r="C652" s="13" t="s">
        <v>270</v>
      </c>
      <c r="D652" s="13" t="s">
        <v>673</v>
      </c>
      <c r="E652" s="13" t="s">
        <v>622</v>
      </c>
      <c r="F652" s="32">
        <v>1163</v>
      </c>
      <c r="G652" s="15">
        <v>6.6399999999999999E-4</v>
      </c>
      <c r="H652" s="15">
        <v>0.28206799999999999</v>
      </c>
      <c r="I652" s="5">
        <f t="shared" si="75"/>
        <v>0.28205342476361223</v>
      </c>
      <c r="J652" s="2">
        <f t="shared" si="76"/>
        <v>-25.354951641707313</v>
      </c>
      <c r="K652" s="2">
        <f t="shared" si="77"/>
        <v>0.21155467694988772</v>
      </c>
      <c r="L652" s="10">
        <f t="shared" si="78"/>
        <v>1651.9722846279622</v>
      </c>
      <c r="M652" s="10">
        <f t="shared" si="79"/>
        <v>1949.3506391513099</v>
      </c>
      <c r="O652" s="13" t="s">
        <v>965</v>
      </c>
    </row>
    <row r="653" spans="1:15" x14ac:dyDescent="0.2">
      <c r="A653" s="1" t="s">
        <v>1114</v>
      </c>
      <c r="B653" s="13" t="s">
        <v>398</v>
      </c>
      <c r="C653" s="13" t="s">
        <v>270</v>
      </c>
      <c r="D653" s="13" t="s">
        <v>674</v>
      </c>
      <c r="E653" s="13" t="s">
        <v>622</v>
      </c>
      <c r="F653" s="32">
        <v>1192</v>
      </c>
      <c r="G653" s="15">
        <v>1.7699999999999999E-4</v>
      </c>
      <c r="H653" s="15">
        <v>0.28212999999999999</v>
      </c>
      <c r="I653" s="5">
        <f t="shared" si="75"/>
        <v>0.28212601677044624</v>
      </c>
      <c r="J653" s="2">
        <f t="shared" si="76"/>
        <v>-23.162473257068996</v>
      </c>
      <c r="K653" s="2">
        <f t="shared" si="77"/>
        <v>3.4448694889266385</v>
      </c>
      <c r="L653" s="10">
        <f t="shared" si="78"/>
        <v>1546.9008916635207</v>
      </c>
      <c r="M653" s="10">
        <f t="shared" si="79"/>
        <v>1770.5063884868773</v>
      </c>
      <c r="O653" s="13" t="s">
        <v>965</v>
      </c>
    </row>
    <row r="654" spans="1:15" x14ac:dyDescent="0.2">
      <c r="A654" s="1" t="s">
        <v>1114</v>
      </c>
      <c r="B654" s="13" t="s">
        <v>398</v>
      </c>
      <c r="C654" s="13" t="s">
        <v>270</v>
      </c>
      <c r="D654" s="13" t="s">
        <v>675</v>
      </c>
      <c r="E654" s="13" t="s">
        <v>622</v>
      </c>
      <c r="F654" s="32">
        <v>1129</v>
      </c>
      <c r="G654" s="15">
        <v>1.47E-4</v>
      </c>
      <c r="H654" s="15">
        <v>0.282109</v>
      </c>
      <c r="I654" s="5">
        <f t="shared" si="75"/>
        <v>0.28210586858406406</v>
      </c>
      <c r="J654" s="2">
        <f t="shared" si="76"/>
        <v>-23.905086903478477</v>
      </c>
      <c r="K654" s="2">
        <f t="shared" si="77"/>
        <v>1.2982910501135869</v>
      </c>
      <c r="L654" s="10">
        <f t="shared" si="78"/>
        <v>1574.2652316008841</v>
      </c>
      <c r="M654" s="10">
        <f t="shared" si="79"/>
        <v>1854.9860449372284</v>
      </c>
      <c r="O654" s="13" t="s">
        <v>965</v>
      </c>
    </row>
    <row r="655" spans="1:15" x14ac:dyDescent="0.2">
      <c r="A655" s="1" t="s">
        <v>1114</v>
      </c>
      <c r="B655" s="13" t="s">
        <v>398</v>
      </c>
      <c r="C655" s="13" t="s">
        <v>270</v>
      </c>
      <c r="D655" s="13" t="s">
        <v>676</v>
      </c>
      <c r="E655" s="13" t="s">
        <v>622</v>
      </c>
      <c r="F655" s="32">
        <v>1168</v>
      </c>
      <c r="G655" s="15">
        <v>3.1300000000000002E-4</v>
      </c>
      <c r="H655" s="15">
        <v>0.28211999999999998</v>
      </c>
      <c r="I655" s="5">
        <f t="shared" si="75"/>
        <v>0.28211309958298297</v>
      </c>
      <c r="J655" s="2">
        <f t="shared" si="76"/>
        <v>-23.516098802978114</v>
      </c>
      <c r="K655" s="2">
        <f t="shared" si="77"/>
        <v>2.4410078861714091</v>
      </c>
      <c r="L655" s="10">
        <f t="shared" si="78"/>
        <v>1566.0048043675954</v>
      </c>
      <c r="M655" s="10">
        <f t="shared" si="79"/>
        <v>1814.3100711316868</v>
      </c>
      <c r="O655" s="13" t="s">
        <v>965</v>
      </c>
    </row>
    <row r="656" spans="1:15" x14ac:dyDescent="0.2">
      <c r="A656" s="1" t="s">
        <v>1114</v>
      </c>
      <c r="B656" s="13" t="s">
        <v>398</v>
      </c>
      <c r="C656" s="13" t="s">
        <v>270</v>
      </c>
      <c r="D656" s="13" t="s">
        <v>677</v>
      </c>
      <c r="E656" s="13" t="s">
        <v>622</v>
      </c>
      <c r="F656" s="32">
        <v>1043</v>
      </c>
      <c r="G656" s="15">
        <v>4.44E-4</v>
      </c>
      <c r="H656" s="15">
        <v>0.28212300000000001</v>
      </c>
      <c r="I656" s="5">
        <f t="shared" si="75"/>
        <v>0.2821142693430278</v>
      </c>
      <c r="J656" s="2">
        <f t="shared" si="76"/>
        <v>-23.410011139204379</v>
      </c>
      <c r="K656" s="2">
        <f t="shared" si="77"/>
        <v>-0.3555982752645459</v>
      </c>
      <c r="L656" s="10">
        <f t="shared" si="78"/>
        <v>1567.2199103239529</v>
      </c>
      <c r="M656" s="10">
        <f t="shared" si="79"/>
        <v>1890.7419788249417</v>
      </c>
      <c r="O656" s="13" t="s">
        <v>965</v>
      </c>
    </row>
    <row r="657" spans="1:15" x14ac:dyDescent="0.2">
      <c r="A657" s="1" t="s">
        <v>1114</v>
      </c>
      <c r="B657" s="13" t="s">
        <v>398</v>
      </c>
      <c r="C657" s="13" t="s">
        <v>270</v>
      </c>
      <c r="D657" s="13" t="s">
        <v>678</v>
      </c>
      <c r="E657" s="13" t="s">
        <v>622</v>
      </c>
      <c r="F657" s="32">
        <v>1066</v>
      </c>
      <c r="G657" s="15">
        <v>8.4199999999999998E-4</v>
      </c>
      <c r="H657" s="15">
        <v>0.282167</v>
      </c>
      <c r="I657" s="5">
        <f t="shared" si="75"/>
        <v>0.28215007446154283</v>
      </c>
      <c r="J657" s="2">
        <f t="shared" si="76"/>
        <v>-21.854058737202919</v>
      </c>
      <c r="K657" s="2">
        <f t="shared" si="77"/>
        <v>1.4351824463076923</v>
      </c>
      <c r="L657" s="10">
        <f t="shared" si="78"/>
        <v>1522.6290380614707</v>
      </c>
      <c r="M657" s="10">
        <f t="shared" si="79"/>
        <v>1797.0306868768714</v>
      </c>
      <c r="O657" s="13" t="s">
        <v>965</v>
      </c>
    </row>
    <row r="658" spans="1:15" x14ac:dyDescent="0.2">
      <c r="A658" s="1" t="s">
        <v>1114</v>
      </c>
      <c r="B658" s="13" t="s">
        <v>398</v>
      </c>
      <c r="C658" s="13" t="s">
        <v>270</v>
      </c>
      <c r="D658" s="13" t="s">
        <v>679</v>
      </c>
      <c r="E658" s="13" t="s">
        <v>622</v>
      </c>
      <c r="F658" s="32">
        <v>1121</v>
      </c>
      <c r="G658" s="15">
        <v>1.94E-4</v>
      </c>
      <c r="H658" s="15">
        <v>0.28216799999999997</v>
      </c>
      <c r="I658" s="5">
        <f t="shared" si="75"/>
        <v>0.2821638969739283</v>
      </c>
      <c r="J658" s="2">
        <f t="shared" si="76"/>
        <v>-21.818696182613895</v>
      </c>
      <c r="K658" s="2">
        <f t="shared" si="77"/>
        <v>3.1737789208130529</v>
      </c>
      <c r="L658" s="10">
        <f t="shared" si="78"/>
        <v>1495.7984678888138</v>
      </c>
      <c r="M658" s="10">
        <f t="shared" si="79"/>
        <v>1731.5989977580862</v>
      </c>
      <c r="O658" s="13" t="s">
        <v>965</v>
      </c>
    </row>
    <row r="659" spans="1:15" x14ac:dyDescent="0.2">
      <c r="A659" s="1" t="s">
        <v>1114</v>
      </c>
      <c r="B659" s="13" t="s">
        <v>398</v>
      </c>
      <c r="C659" s="13" t="s">
        <v>270</v>
      </c>
      <c r="D659" s="13" t="s">
        <v>680</v>
      </c>
      <c r="E659" s="13" t="s">
        <v>622</v>
      </c>
      <c r="F659" s="32">
        <v>1119</v>
      </c>
      <c r="G659" s="15">
        <v>1.4799999999999999E-4</v>
      </c>
      <c r="H659" s="15">
        <v>0.282111</v>
      </c>
      <c r="I659" s="5">
        <f t="shared" si="75"/>
        <v>0.28210787549949312</v>
      </c>
      <c r="J659" s="2">
        <f t="shared" si="76"/>
        <v>-23.834361794295987</v>
      </c>
      <c r="K659" s="2">
        <f t="shared" si="77"/>
        <v>1.1423020762335589</v>
      </c>
      <c r="L659" s="10">
        <f t="shared" si="78"/>
        <v>1571.5863592592384</v>
      </c>
      <c r="M659" s="10">
        <f t="shared" si="79"/>
        <v>1856.8719827252021</v>
      </c>
      <c r="O659" s="13" t="s">
        <v>965</v>
      </c>
    </row>
    <row r="660" spans="1:15" x14ac:dyDescent="0.2">
      <c r="A660" s="1" t="s">
        <v>1114</v>
      </c>
      <c r="B660" s="13" t="s">
        <v>398</v>
      </c>
      <c r="C660" s="13" t="s">
        <v>270</v>
      </c>
      <c r="D660" s="13" t="s">
        <v>681</v>
      </c>
      <c r="E660" s="13" t="s">
        <v>622</v>
      </c>
      <c r="F660" s="32">
        <v>1044</v>
      </c>
      <c r="G660" s="15">
        <v>4.8799999999999999E-4</v>
      </c>
      <c r="H660" s="15">
        <v>0.28212399999999999</v>
      </c>
      <c r="I660" s="5">
        <f t="shared" ref="I660:I728" si="80">H660-(G660*(EXP((F660*1000000)*1.867*10^-11)-1))</f>
        <v>0.28211439485258588</v>
      </c>
      <c r="J660" s="2">
        <f t="shared" ref="J660:J728" si="81">10000*((H660/0.282785)-1)</f>
        <v>-23.374648584614242</v>
      </c>
      <c r="K660" s="2">
        <f t="shared" ref="K660:K728" si="82">((I660/(0.282785-(0.0336*(EXP((F660*1000000)*1.867*10^-11)-1))))-1)*(10^4)</f>
        <v>-0.32847754329989876</v>
      </c>
      <c r="L660" s="10">
        <f t="shared" ref="L660:L728" si="83">((1/(1.867*10^-11))*(LN(((H660-0.28325)/(G660-0.0384))+1)))/1000000</f>
        <v>1567.6403888126451</v>
      </c>
      <c r="M660" s="10">
        <f t="shared" ref="M660:M728" si="84">((1/(1.867*(10^-11)))*(LN(1+(((0.28325)-((I660)+(0.015)*(EXP((1.867*(10^-11))*(F660*1000000))-1)))/(0.0384-0.015)))))/1000000</f>
        <v>1889.8336824098169</v>
      </c>
      <c r="O660" s="13" t="s">
        <v>965</v>
      </c>
    </row>
    <row r="661" spans="1:15" x14ac:dyDescent="0.2">
      <c r="A661" s="1" t="s">
        <v>1114</v>
      </c>
      <c r="B661" s="13" t="s">
        <v>398</v>
      </c>
      <c r="C661" s="13" t="s">
        <v>270</v>
      </c>
      <c r="D661" s="13" t="s">
        <v>682</v>
      </c>
      <c r="E661" s="13" t="s">
        <v>622</v>
      </c>
      <c r="F661" s="32">
        <v>1265</v>
      </c>
      <c r="G661" s="15">
        <v>5.2700000000000002E-4</v>
      </c>
      <c r="H661" s="15">
        <v>0.28214299999999998</v>
      </c>
      <c r="I661" s="5">
        <f t="shared" si="80"/>
        <v>0.28213040540989037</v>
      </c>
      <c r="J661" s="2">
        <f t="shared" si="81"/>
        <v>-22.702760047387251</v>
      </c>
      <c r="K661" s="2">
        <f t="shared" si="82"/>
        <v>5.2627524650228352</v>
      </c>
      <c r="L661" s="10">
        <f t="shared" si="83"/>
        <v>1543.1299906083655</v>
      </c>
      <c r="M661" s="10">
        <f t="shared" si="84"/>
        <v>1714.4344855548004</v>
      </c>
      <c r="O661" s="13" t="s">
        <v>965</v>
      </c>
    </row>
    <row r="662" spans="1:15" x14ac:dyDescent="0.2">
      <c r="A662" s="1" t="s">
        <v>1114</v>
      </c>
      <c r="B662" s="13" t="s">
        <v>398</v>
      </c>
      <c r="C662" s="13" t="s">
        <v>270</v>
      </c>
      <c r="D662" s="13" t="s">
        <v>683</v>
      </c>
      <c r="E662" s="13" t="s">
        <v>622</v>
      </c>
      <c r="F662" s="32">
        <v>1139</v>
      </c>
      <c r="G662" s="15">
        <v>5.8699999999999997E-5</v>
      </c>
      <c r="H662" s="15">
        <v>0.28214600000000001</v>
      </c>
      <c r="I662" s="5">
        <f t="shared" si="80"/>
        <v>0.28214473837004922</v>
      </c>
      <c r="J662" s="2">
        <f t="shared" si="81"/>
        <v>-22.596672383613516</v>
      </c>
      <c r="K662" s="2">
        <f t="shared" si="82"/>
        <v>2.9035350028849827</v>
      </c>
      <c r="L662" s="10">
        <f t="shared" si="83"/>
        <v>1520.4744432547523</v>
      </c>
      <c r="M662" s="10">
        <f t="shared" si="84"/>
        <v>1762.6387914167592</v>
      </c>
      <c r="O662" s="13" t="s">
        <v>965</v>
      </c>
    </row>
    <row r="663" spans="1:15" x14ac:dyDescent="0.2">
      <c r="A663" s="1" t="s">
        <v>1114</v>
      </c>
      <c r="B663" s="13" t="s">
        <v>398</v>
      </c>
      <c r="C663" s="13" t="s">
        <v>270</v>
      </c>
      <c r="D663" s="13" t="s">
        <v>684</v>
      </c>
      <c r="E663" s="13" t="s">
        <v>622</v>
      </c>
      <c r="F663" s="32">
        <v>1212</v>
      </c>
      <c r="G663" s="15">
        <v>2.99E-4</v>
      </c>
      <c r="H663" s="15">
        <v>0.28213199999999999</v>
      </c>
      <c r="I663" s="5">
        <f t="shared" si="80"/>
        <v>0.28212515708716518</v>
      </c>
      <c r="J663" s="2">
        <f t="shared" si="81"/>
        <v>-23.091748147886506</v>
      </c>
      <c r="K663" s="2">
        <f t="shared" si="82"/>
        <v>3.869516070464929</v>
      </c>
      <c r="L663" s="10">
        <f t="shared" si="83"/>
        <v>1549.0516732970825</v>
      </c>
      <c r="M663" s="10">
        <f t="shared" si="84"/>
        <v>1759.7239532318858</v>
      </c>
      <c r="O663" s="13" t="s">
        <v>965</v>
      </c>
    </row>
    <row r="664" spans="1:15" x14ac:dyDescent="0.2">
      <c r="A664" s="1" t="s">
        <v>1114</v>
      </c>
      <c r="B664" s="13" t="s">
        <v>398</v>
      </c>
      <c r="C664" s="13" t="s">
        <v>270</v>
      </c>
      <c r="D664" s="13" t="s">
        <v>685</v>
      </c>
      <c r="E664" s="13" t="s">
        <v>622</v>
      </c>
      <c r="F664" s="32">
        <v>1073</v>
      </c>
      <c r="G664" s="15">
        <v>5.2599999999999999E-4</v>
      </c>
      <c r="H664" s="15">
        <v>0.28214699999999998</v>
      </c>
      <c r="I664" s="5">
        <f t="shared" si="80"/>
        <v>0.28213635643449675</v>
      </c>
      <c r="J664" s="2">
        <f t="shared" si="81"/>
        <v>-22.561309829023379</v>
      </c>
      <c r="K664" s="2">
        <f t="shared" si="82"/>
        <v>1.1077286925353924</v>
      </c>
      <c r="L664" s="10">
        <f t="shared" si="83"/>
        <v>1537.593343976358</v>
      </c>
      <c r="M664" s="10">
        <f t="shared" si="84"/>
        <v>1822.9618834688015</v>
      </c>
      <c r="O664" s="13" t="s">
        <v>965</v>
      </c>
    </row>
    <row r="665" spans="1:15" x14ac:dyDescent="0.2">
      <c r="A665" s="1" t="s">
        <v>1114</v>
      </c>
      <c r="B665" s="13" t="s">
        <v>398</v>
      </c>
      <c r="C665" s="13" t="s">
        <v>270</v>
      </c>
      <c r="D665" s="13" t="s">
        <v>686</v>
      </c>
      <c r="E665" s="13" t="s">
        <v>622</v>
      </c>
      <c r="F665" s="32">
        <v>1107</v>
      </c>
      <c r="G665" s="15">
        <v>5.2599999999999999E-4</v>
      </c>
      <c r="H665" s="15">
        <v>0.282138</v>
      </c>
      <c r="I665" s="5">
        <f t="shared" si="80"/>
        <v>0.28212701567575232</v>
      </c>
      <c r="J665" s="2">
        <f t="shared" si="81"/>
        <v>-22.879572820341252</v>
      </c>
      <c r="K665" s="2">
        <f t="shared" si="82"/>
        <v>1.5483343297884034</v>
      </c>
      <c r="L665" s="10">
        <f t="shared" si="83"/>
        <v>1549.9596402378102</v>
      </c>
      <c r="M665" s="10">
        <f t="shared" si="84"/>
        <v>1822.1284842898558</v>
      </c>
      <c r="O665" s="13" t="s">
        <v>965</v>
      </c>
    </row>
    <row r="666" spans="1:15" x14ac:dyDescent="0.2">
      <c r="A666" s="1" t="s">
        <v>1114</v>
      </c>
      <c r="B666" s="13" t="s">
        <v>398</v>
      </c>
      <c r="C666" s="13" t="s">
        <v>270</v>
      </c>
      <c r="D666" s="13" t="s">
        <v>687</v>
      </c>
      <c r="E666" s="13" t="s">
        <v>622</v>
      </c>
      <c r="F666" s="32">
        <v>1129</v>
      </c>
      <c r="G666" s="15">
        <v>4.2099999999999999E-4</v>
      </c>
      <c r="H666" s="15">
        <v>0.282192</v>
      </c>
      <c r="I666" s="5">
        <f t="shared" si="80"/>
        <v>0.28218303179517668</v>
      </c>
      <c r="J666" s="2">
        <f t="shared" si="81"/>
        <v>-20.969994872429567</v>
      </c>
      <c r="K666" s="2">
        <f t="shared" si="82"/>
        <v>4.0339033764569265</v>
      </c>
      <c r="L666" s="10">
        <f t="shared" si="83"/>
        <v>1471.6946405784329</v>
      </c>
      <c r="M666" s="10">
        <f t="shared" si="84"/>
        <v>1684.1018177512717</v>
      </c>
      <c r="O666" s="13" t="s">
        <v>965</v>
      </c>
    </row>
    <row r="667" spans="1:15" x14ac:dyDescent="0.2">
      <c r="A667" s="1" t="s">
        <v>1114</v>
      </c>
      <c r="B667" s="13" t="s">
        <v>398</v>
      </c>
      <c r="C667" s="13" t="s">
        <v>270</v>
      </c>
      <c r="D667" s="13" t="s">
        <v>688</v>
      </c>
      <c r="E667" s="13" t="s">
        <v>622</v>
      </c>
      <c r="F667" s="32">
        <v>1196</v>
      </c>
      <c r="G667" s="15">
        <v>5.1000000000000004E-4</v>
      </c>
      <c r="H667" s="15">
        <v>0.28214800000000001</v>
      </c>
      <c r="I667" s="5">
        <f t="shared" si="80"/>
        <v>0.28213648395253188</v>
      </c>
      <c r="J667" s="2">
        <f t="shared" si="81"/>
        <v>-22.525947274431026</v>
      </c>
      <c r="K667" s="2">
        <f t="shared" si="82"/>
        <v>3.9070206571745203</v>
      </c>
      <c r="L667" s="10">
        <f t="shared" si="83"/>
        <v>1535.5796385827998</v>
      </c>
      <c r="M667" s="10">
        <f t="shared" si="84"/>
        <v>1744.7835385608198</v>
      </c>
      <c r="O667" s="13" t="s">
        <v>965</v>
      </c>
    </row>
    <row r="668" spans="1:15" x14ac:dyDescent="0.2">
      <c r="A668" s="1" t="s">
        <v>1114</v>
      </c>
      <c r="B668" s="13" t="s">
        <v>398</v>
      </c>
      <c r="C668" s="13" t="s">
        <v>270</v>
      </c>
      <c r="D668" s="13" t="s">
        <v>689</v>
      </c>
      <c r="E668" s="13" t="s">
        <v>622</v>
      </c>
      <c r="F668" s="32">
        <v>1184</v>
      </c>
      <c r="G668" s="15">
        <v>7.2999999999999999E-5</v>
      </c>
      <c r="H668" s="15">
        <v>0.28213300000000002</v>
      </c>
      <c r="I668" s="5">
        <f t="shared" si="80"/>
        <v>0.28213136834692681</v>
      </c>
      <c r="J668" s="2">
        <f t="shared" si="81"/>
        <v>-23.056385593295261</v>
      </c>
      <c r="K668" s="2">
        <f t="shared" si="82"/>
        <v>3.4526259742406751</v>
      </c>
      <c r="L668" s="10">
        <f t="shared" si="83"/>
        <v>1538.6896527125268</v>
      </c>
      <c r="M668" s="10">
        <f t="shared" si="84"/>
        <v>1763.7274007203141</v>
      </c>
      <c r="O668" s="13" t="s">
        <v>965</v>
      </c>
    </row>
    <row r="669" spans="1:15" x14ac:dyDescent="0.2">
      <c r="A669" s="1" t="s">
        <v>1114</v>
      </c>
      <c r="B669" s="13" t="s">
        <v>398</v>
      </c>
      <c r="C669" s="13" t="s">
        <v>270</v>
      </c>
      <c r="D669" s="13" t="s">
        <v>690</v>
      </c>
      <c r="E669" s="13" t="s">
        <v>622</v>
      </c>
      <c r="F669" s="32">
        <v>1076</v>
      </c>
      <c r="G669" s="15">
        <v>4.8899999999999996E-4</v>
      </c>
      <c r="H669" s="15">
        <v>0.28215000000000001</v>
      </c>
      <c r="I669" s="5">
        <f t="shared" si="80"/>
        <v>0.28214007718248235</v>
      </c>
      <c r="J669" s="2">
        <f t="shared" si="81"/>
        <v>-22.455222165249644</v>
      </c>
      <c r="K669" s="2">
        <f t="shared" si="82"/>
        <v>1.3076920934707026</v>
      </c>
      <c r="L669" s="10">
        <f t="shared" si="83"/>
        <v>1531.9951900406497</v>
      </c>
      <c r="M669" s="10">
        <f t="shared" si="84"/>
        <v>1812.832844796824</v>
      </c>
      <c r="O669" s="13" t="s">
        <v>965</v>
      </c>
    </row>
    <row r="670" spans="1:15" x14ac:dyDescent="0.2">
      <c r="A670" s="1" t="s">
        <v>1114</v>
      </c>
      <c r="B670" s="13" t="s">
        <v>398</v>
      </c>
      <c r="C670" s="13" t="s">
        <v>270</v>
      </c>
      <c r="D670" s="13" t="s">
        <v>691</v>
      </c>
      <c r="E670" s="13" t="s">
        <v>622</v>
      </c>
      <c r="F670" s="32">
        <v>1095</v>
      </c>
      <c r="G670" s="15">
        <v>5.7600000000000001E-4</v>
      </c>
      <c r="H670" s="15">
        <v>0.28221200000000002</v>
      </c>
      <c r="I670" s="5">
        <f t="shared" si="80"/>
        <v>0.28220010326560629</v>
      </c>
      <c r="J670" s="2">
        <f t="shared" si="81"/>
        <v>-20.262743780610215</v>
      </c>
      <c r="K670" s="2">
        <f t="shared" si="82"/>
        <v>3.8668170681988023</v>
      </c>
      <c r="L670" s="10">
        <f t="shared" si="83"/>
        <v>1450.0850372362863</v>
      </c>
      <c r="M670" s="10">
        <f t="shared" si="84"/>
        <v>1667.7961159849256</v>
      </c>
      <c r="O670" s="13" t="s">
        <v>965</v>
      </c>
    </row>
    <row r="671" spans="1:15" x14ac:dyDescent="0.2">
      <c r="A671" s="1" t="s">
        <v>1114</v>
      </c>
      <c r="B671" s="13" t="s">
        <v>398</v>
      </c>
      <c r="C671" s="13" t="s">
        <v>270</v>
      </c>
      <c r="D671" s="13" t="s">
        <v>692</v>
      </c>
      <c r="E671" s="13" t="s">
        <v>622</v>
      </c>
      <c r="F671" s="32">
        <v>1165</v>
      </c>
      <c r="G671" s="15">
        <v>3.59E-4</v>
      </c>
      <c r="H671" s="15">
        <v>0.282138</v>
      </c>
      <c r="I671" s="5">
        <f t="shared" si="80"/>
        <v>0.28213010601449579</v>
      </c>
      <c r="J671" s="2">
        <f t="shared" si="81"/>
        <v>-22.879572820341252</v>
      </c>
      <c r="K671" s="2">
        <f t="shared" si="82"/>
        <v>2.975763961714506</v>
      </c>
      <c r="L671" s="10">
        <f t="shared" si="83"/>
        <v>1543.2524051455068</v>
      </c>
      <c r="M671" s="10">
        <f t="shared" si="84"/>
        <v>1778.5674241706947</v>
      </c>
      <c r="O671" s="13" t="s">
        <v>965</v>
      </c>
    </row>
    <row r="672" spans="1:15" x14ac:dyDescent="0.2">
      <c r="A672" s="1" t="s">
        <v>1114</v>
      </c>
      <c r="B672" s="13" t="s">
        <v>398</v>
      </c>
      <c r="C672" s="13" t="s">
        <v>270</v>
      </c>
      <c r="D672" s="13" t="s">
        <v>693</v>
      </c>
      <c r="E672" s="13" t="s">
        <v>622</v>
      </c>
      <c r="F672" s="32">
        <v>1048</v>
      </c>
      <c r="G672" s="15">
        <v>1.6000000000000001E-4</v>
      </c>
      <c r="H672" s="15">
        <v>0.282107</v>
      </c>
      <c r="I672" s="5">
        <f t="shared" si="80"/>
        <v>0.2821038385869003</v>
      </c>
      <c r="J672" s="2">
        <f t="shared" si="81"/>
        <v>-23.975812012659858</v>
      </c>
      <c r="K672" s="2">
        <f t="shared" si="82"/>
        <v>-0.61195926008617008</v>
      </c>
      <c r="L672" s="10">
        <f t="shared" si="83"/>
        <v>1577.5127438996715</v>
      </c>
      <c r="M672" s="10">
        <f t="shared" si="84"/>
        <v>1910.630899618453</v>
      </c>
      <c r="O672" s="13" t="s">
        <v>965</v>
      </c>
    </row>
    <row r="673" spans="1:15" x14ac:dyDescent="0.2">
      <c r="A673" s="1" t="s">
        <v>1114</v>
      </c>
      <c r="B673" s="13" t="s">
        <v>398</v>
      </c>
      <c r="C673" s="13" t="s">
        <v>270</v>
      </c>
      <c r="D673" s="13" t="s">
        <v>694</v>
      </c>
      <c r="E673" s="13" t="s">
        <v>622</v>
      </c>
      <c r="F673" s="32">
        <v>1177</v>
      </c>
      <c r="G673" s="15">
        <v>5.4000000000000001E-4</v>
      </c>
      <c r="H673" s="15">
        <v>0.28214400000000001</v>
      </c>
      <c r="I673" s="5">
        <f t="shared" si="80"/>
        <v>0.28213200238282365</v>
      </c>
      <c r="J673" s="2">
        <f t="shared" si="81"/>
        <v>-22.667397492794894</v>
      </c>
      <c r="K673" s="2">
        <f t="shared" si="82"/>
        <v>3.3158874058458743</v>
      </c>
      <c r="L673" s="10">
        <f t="shared" si="83"/>
        <v>1542.2777312543451</v>
      </c>
      <c r="M673" s="10">
        <f t="shared" si="84"/>
        <v>1766.7616217579387</v>
      </c>
      <c r="O673" s="13" t="s">
        <v>965</v>
      </c>
    </row>
    <row r="674" spans="1:15" x14ac:dyDescent="0.2">
      <c r="A674" s="1" t="s">
        <v>1114</v>
      </c>
      <c r="B674" s="13" t="s">
        <v>398</v>
      </c>
      <c r="C674" s="13" t="s">
        <v>270</v>
      </c>
      <c r="D674" s="13" t="s">
        <v>695</v>
      </c>
      <c r="E674" s="13" t="s">
        <v>696</v>
      </c>
      <c r="F674" s="32">
        <v>1110</v>
      </c>
      <c r="G674" s="15">
        <v>2.0600000000000002E-3</v>
      </c>
      <c r="H674" s="15">
        <v>0.28206799999999999</v>
      </c>
      <c r="I674" s="5">
        <f t="shared" si="80"/>
        <v>0.28202486375045832</v>
      </c>
      <c r="J674" s="2">
        <f t="shared" si="81"/>
        <v>-25.354951641707313</v>
      </c>
      <c r="K674" s="2">
        <f t="shared" si="82"/>
        <v>-2.0049070913319422</v>
      </c>
      <c r="L674" s="10">
        <f t="shared" si="83"/>
        <v>1714.4276729188314</v>
      </c>
      <c r="M674" s="10">
        <f t="shared" si="84"/>
        <v>2045.7652165467086</v>
      </c>
      <c r="O674" s="13" t="s">
        <v>965</v>
      </c>
    </row>
    <row r="675" spans="1:15" x14ac:dyDescent="0.2">
      <c r="A675" s="1" t="s">
        <v>1114</v>
      </c>
      <c r="B675" s="13" t="s">
        <v>398</v>
      </c>
      <c r="C675" s="13" t="s">
        <v>270</v>
      </c>
      <c r="D675" s="13" t="s">
        <v>697</v>
      </c>
      <c r="E675" s="13" t="s">
        <v>696</v>
      </c>
      <c r="F675" s="32">
        <v>1205</v>
      </c>
      <c r="G675" s="15">
        <v>1.6459999999999999E-3</v>
      </c>
      <c r="H675" s="15">
        <v>0.28209299999999998</v>
      </c>
      <c r="I675" s="5">
        <f t="shared" si="80"/>
        <v>0.28205554967491459</v>
      </c>
      <c r="J675" s="2">
        <f t="shared" si="81"/>
        <v>-24.470887776933957</v>
      </c>
      <c r="K675" s="2">
        <f t="shared" si="82"/>
        <v>1.2420286514669421</v>
      </c>
      <c r="L675" s="10">
        <f t="shared" si="83"/>
        <v>1660.1094896315681</v>
      </c>
      <c r="M675" s="10">
        <f t="shared" si="84"/>
        <v>1918.1104030939996</v>
      </c>
      <c r="O675" s="13" t="s">
        <v>965</v>
      </c>
    </row>
    <row r="676" spans="1:15" x14ac:dyDescent="0.2">
      <c r="A676" s="1" t="s">
        <v>1114</v>
      </c>
      <c r="B676" s="13" t="s">
        <v>398</v>
      </c>
      <c r="C676" s="13" t="s">
        <v>270</v>
      </c>
      <c r="D676" s="13" t="s">
        <v>698</v>
      </c>
      <c r="E676" s="13" t="s">
        <v>696</v>
      </c>
      <c r="F676" s="32">
        <v>1029</v>
      </c>
      <c r="G676" s="15">
        <v>1.199E-3</v>
      </c>
      <c r="H676" s="15">
        <v>0.28212799999999999</v>
      </c>
      <c r="I676" s="5">
        <f t="shared" si="80"/>
        <v>0.28210474280878695</v>
      </c>
      <c r="J676" s="2">
        <f t="shared" si="81"/>
        <v>-23.233198366250374</v>
      </c>
      <c r="K676" s="2">
        <f t="shared" si="82"/>
        <v>-1.0106116983144009</v>
      </c>
      <c r="L676" s="10">
        <f t="shared" si="83"/>
        <v>1591.56912160104</v>
      </c>
      <c r="M676" s="10">
        <f t="shared" si="84"/>
        <v>1920.6155410144097</v>
      </c>
      <c r="O676" s="13" t="s">
        <v>965</v>
      </c>
    </row>
    <row r="677" spans="1:15" x14ac:dyDescent="0.2">
      <c r="A677" s="1" t="s">
        <v>1114</v>
      </c>
      <c r="B677" s="13" t="s">
        <v>398</v>
      </c>
      <c r="C677" s="13" t="s">
        <v>270</v>
      </c>
      <c r="D677" s="13" t="s">
        <v>699</v>
      </c>
      <c r="E677" s="13" t="s">
        <v>696</v>
      </c>
      <c r="F677" s="32">
        <v>1014</v>
      </c>
      <c r="G677" s="15">
        <v>1.428E-3</v>
      </c>
      <c r="H677" s="15">
        <v>0.28211599999999998</v>
      </c>
      <c r="I677" s="5">
        <f t="shared" si="80"/>
        <v>0.28208870847130535</v>
      </c>
      <c r="J677" s="2">
        <f t="shared" si="81"/>
        <v>-23.657549021341985</v>
      </c>
      <c r="K677" s="2">
        <f t="shared" si="82"/>
        <v>-1.9188121564917004</v>
      </c>
      <c r="L677" s="10">
        <f t="shared" si="83"/>
        <v>1618.1510790767127</v>
      </c>
      <c r="M677" s="10">
        <f t="shared" si="84"/>
        <v>1965.4614354042219</v>
      </c>
      <c r="O677" s="13" t="s">
        <v>965</v>
      </c>
    </row>
    <row r="678" spans="1:15" x14ac:dyDescent="0.2">
      <c r="A678" s="1" t="s">
        <v>1114</v>
      </c>
      <c r="B678" s="13" t="s">
        <v>398</v>
      </c>
      <c r="C678" s="13" t="s">
        <v>270</v>
      </c>
      <c r="D678" s="13" t="s">
        <v>700</v>
      </c>
      <c r="E678" s="13" t="s">
        <v>696</v>
      </c>
      <c r="F678" s="32">
        <v>1121</v>
      </c>
      <c r="G678" s="15">
        <v>9.2000000000000003E-4</v>
      </c>
      <c r="H678" s="15">
        <v>0.28206100000000001</v>
      </c>
      <c r="I678" s="5">
        <f t="shared" si="80"/>
        <v>0.28204154235058787</v>
      </c>
      <c r="J678" s="2">
        <f t="shared" si="81"/>
        <v>-25.602489523843808</v>
      </c>
      <c r="K678" s="2">
        <f t="shared" si="82"/>
        <v>-1.1638935208246881</v>
      </c>
      <c r="L678" s="10">
        <f t="shared" si="83"/>
        <v>1672.7792220109095</v>
      </c>
      <c r="M678" s="10">
        <f t="shared" si="84"/>
        <v>2002.0713817399926</v>
      </c>
      <c r="O678" s="13" t="s">
        <v>965</v>
      </c>
    </row>
    <row r="679" spans="1:15" x14ac:dyDescent="0.2">
      <c r="A679" s="1" t="s">
        <v>1114</v>
      </c>
      <c r="B679" s="13" t="s">
        <v>398</v>
      </c>
      <c r="C679" s="13" t="s">
        <v>270</v>
      </c>
      <c r="D679" s="13" t="s">
        <v>701</v>
      </c>
      <c r="E679" s="13" t="s">
        <v>696</v>
      </c>
      <c r="F679" s="32">
        <v>1063</v>
      </c>
      <c r="G679" s="15">
        <v>1.5E-3</v>
      </c>
      <c r="H679" s="15">
        <v>0.282161</v>
      </c>
      <c r="I679" s="5">
        <f t="shared" si="80"/>
        <v>0.28213093331701006</v>
      </c>
      <c r="J679" s="2">
        <f t="shared" si="81"/>
        <v>-22.066234064749281</v>
      </c>
      <c r="K679" s="2">
        <f t="shared" si="82"/>
        <v>0.68862898360944058</v>
      </c>
      <c r="L679" s="10">
        <f t="shared" si="83"/>
        <v>1557.8517991483566</v>
      </c>
      <c r="M679" s="10">
        <f t="shared" si="84"/>
        <v>1841.2772579863883</v>
      </c>
      <c r="O679" s="13" t="s">
        <v>965</v>
      </c>
    </row>
    <row r="680" spans="1:15" x14ac:dyDescent="0.2">
      <c r="A680" s="1" t="s">
        <v>1114</v>
      </c>
      <c r="B680" s="13" t="s">
        <v>398</v>
      </c>
      <c r="C680" s="13" t="s">
        <v>270</v>
      </c>
      <c r="D680" s="13" t="s">
        <v>702</v>
      </c>
      <c r="E680" s="13" t="s">
        <v>696</v>
      </c>
      <c r="F680" s="32">
        <v>1029</v>
      </c>
      <c r="G680" s="15">
        <v>2.7200000000000002E-3</v>
      </c>
      <c r="H680" s="15">
        <v>0.28205799999999998</v>
      </c>
      <c r="I680" s="5">
        <f t="shared" si="80"/>
        <v>0.28200523973302788</v>
      </c>
      <c r="J680" s="2">
        <f t="shared" si="81"/>
        <v>-25.708577187617543</v>
      </c>
      <c r="K680" s="2">
        <f t="shared" si="82"/>
        <v>-4.5374230121275616</v>
      </c>
      <c r="L680" s="10">
        <f t="shared" si="83"/>
        <v>1760.1578846491261</v>
      </c>
      <c r="M680" s="10">
        <f t="shared" si="84"/>
        <v>2139.903163845202</v>
      </c>
      <c r="O680" s="13" t="s">
        <v>965</v>
      </c>
    </row>
    <row r="681" spans="1:15" x14ac:dyDescent="0.2">
      <c r="A681" s="1" t="s">
        <v>1114</v>
      </c>
      <c r="B681" s="13" t="s">
        <v>398</v>
      </c>
      <c r="C681" s="13" t="s">
        <v>270</v>
      </c>
      <c r="D681" s="13" t="s">
        <v>703</v>
      </c>
      <c r="E681" s="13" t="s">
        <v>696</v>
      </c>
      <c r="F681" s="32">
        <v>1179</v>
      </c>
      <c r="G681" s="15">
        <v>1.2099999999999999E-3</v>
      </c>
      <c r="H681" s="15">
        <v>0.28207100000000002</v>
      </c>
      <c r="I681" s="5">
        <f t="shared" si="80"/>
        <v>0.28204407026430706</v>
      </c>
      <c r="J681" s="2">
        <f t="shared" si="81"/>
        <v>-25.248863977933578</v>
      </c>
      <c r="K681" s="2">
        <f t="shared" si="82"/>
        <v>0.24362705902225557</v>
      </c>
      <c r="L681" s="10">
        <f t="shared" si="83"/>
        <v>1671.6622364561208</v>
      </c>
      <c r="M681" s="10">
        <f t="shared" si="84"/>
        <v>1959.8880416240456</v>
      </c>
      <c r="O681" s="13" t="s">
        <v>965</v>
      </c>
    </row>
    <row r="682" spans="1:15" x14ac:dyDescent="0.2">
      <c r="A682" s="1" t="s">
        <v>1114</v>
      </c>
      <c r="B682" s="13" t="s">
        <v>398</v>
      </c>
      <c r="C682" s="13" t="s">
        <v>270</v>
      </c>
      <c r="D682" s="13" t="s">
        <v>704</v>
      </c>
      <c r="E682" s="13" t="s">
        <v>696</v>
      </c>
      <c r="F682" s="32">
        <v>1099</v>
      </c>
      <c r="G682" s="15">
        <v>1.2800000000000001E-3</v>
      </c>
      <c r="H682" s="15">
        <v>0.282107</v>
      </c>
      <c r="I682" s="5">
        <f t="shared" si="80"/>
        <v>0.28208046524408614</v>
      </c>
      <c r="J682" s="2">
        <f t="shared" si="81"/>
        <v>-23.975812012659858</v>
      </c>
      <c r="K682" s="2">
        <f t="shared" si="82"/>
        <v>-0.28350727638071227</v>
      </c>
      <c r="L682" s="10">
        <f t="shared" si="83"/>
        <v>1624.3954950781831</v>
      </c>
      <c r="M682" s="10">
        <f t="shared" si="84"/>
        <v>1930.0680767231931</v>
      </c>
      <c r="O682" s="13" t="s">
        <v>965</v>
      </c>
    </row>
    <row r="683" spans="1:15" x14ac:dyDescent="0.2">
      <c r="A683" s="1" t="s">
        <v>1114</v>
      </c>
      <c r="B683" s="13" t="s">
        <v>398</v>
      </c>
      <c r="C683" s="13" t="s">
        <v>270</v>
      </c>
      <c r="D683" s="13" t="s">
        <v>705</v>
      </c>
      <c r="E683" s="13" t="s">
        <v>696</v>
      </c>
      <c r="F683" s="32">
        <v>1013</v>
      </c>
      <c r="G683" s="15">
        <v>1.0629999999999999E-3</v>
      </c>
      <c r="H683" s="15">
        <v>0.28209299999999998</v>
      </c>
      <c r="I683" s="5">
        <f t="shared" si="80"/>
        <v>0.28207270447251348</v>
      </c>
      <c r="J683" s="2">
        <f t="shared" si="81"/>
        <v>-24.470887776933957</v>
      </c>
      <c r="K683" s="2">
        <f t="shared" si="82"/>
        <v>-2.5086953899577935</v>
      </c>
      <c r="L683" s="10">
        <f t="shared" si="83"/>
        <v>1634.5791592362418</v>
      </c>
      <c r="M683" s="10">
        <f t="shared" si="84"/>
        <v>2001.3918878545041</v>
      </c>
      <c r="O683" s="13" t="s">
        <v>965</v>
      </c>
    </row>
    <row r="684" spans="1:15" x14ac:dyDescent="0.2">
      <c r="A684" s="1" t="s">
        <v>1114</v>
      </c>
      <c r="B684" s="13" t="s">
        <v>398</v>
      </c>
      <c r="C684" s="13" t="s">
        <v>270</v>
      </c>
      <c r="D684" s="13" t="s">
        <v>706</v>
      </c>
      <c r="E684" s="13" t="s">
        <v>696</v>
      </c>
      <c r="F684" s="32">
        <v>1120</v>
      </c>
      <c r="G684" s="15">
        <v>1.5100000000000001E-3</v>
      </c>
      <c r="H684" s="15">
        <v>0.28206700000000001</v>
      </c>
      <c r="I684" s="5">
        <f t="shared" si="80"/>
        <v>0.28203509286309636</v>
      </c>
      <c r="J684" s="2">
        <f t="shared" si="81"/>
        <v>-25.390314196297446</v>
      </c>
      <c r="K684" s="2">
        <f t="shared" si="82"/>
        <v>-1.4152446164306109</v>
      </c>
      <c r="L684" s="10">
        <f t="shared" si="83"/>
        <v>1690.6726238646195</v>
      </c>
      <c r="M684" s="10">
        <f t="shared" si="84"/>
        <v>2016.9209349714667</v>
      </c>
      <c r="O684" s="13" t="s">
        <v>965</v>
      </c>
    </row>
    <row r="685" spans="1:15" x14ac:dyDescent="0.2">
      <c r="A685" s="1" t="s">
        <v>1114</v>
      </c>
      <c r="B685" s="13" t="s">
        <v>398</v>
      </c>
      <c r="C685" s="13" t="s">
        <v>270</v>
      </c>
      <c r="D685" s="13" t="s">
        <v>707</v>
      </c>
      <c r="E685" s="13" t="s">
        <v>696</v>
      </c>
      <c r="F685" s="32">
        <v>1084</v>
      </c>
      <c r="G685" s="15">
        <v>1.0759999999999999E-3</v>
      </c>
      <c r="H685" s="15">
        <v>0.28210600000000002</v>
      </c>
      <c r="I685" s="5">
        <f t="shared" si="80"/>
        <v>0.28208400175827841</v>
      </c>
      <c r="J685" s="2">
        <f t="shared" si="81"/>
        <v>-24.011174567249995</v>
      </c>
      <c r="K685" s="2">
        <f t="shared" si="82"/>
        <v>-0.49856064888498253</v>
      </c>
      <c r="L685" s="10">
        <f t="shared" si="83"/>
        <v>1617.0420716903718</v>
      </c>
      <c r="M685" s="10">
        <f t="shared" si="84"/>
        <v>1931.7256033242043</v>
      </c>
      <c r="O685" s="13" t="s">
        <v>965</v>
      </c>
    </row>
    <row r="686" spans="1:15" x14ac:dyDescent="0.2">
      <c r="A686" s="1" t="s">
        <v>1114</v>
      </c>
      <c r="B686" s="13" t="s">
        <v>398</v>
      </c>
      <c r="C686" s="13" t="s">
        <v>270</v>
      </c>
      <c r="D686" s="13" t="s">
        <v>708</v>
      </c>
      <c r="E686" s="13" t="s">
        <v>696</v>
      </c>
      <c r="F686" s="32">
        <v>1076</v>
      </c>
      <c r="G686" s="15">
        <v>1.1299999999999999E-3</v>
      </c>
      <c r="H686" s="15">
        <v>0.282082</v>
      </c>
      <c r="I686" s="5">
        <f t="shared" si="80"/>
        <v>0.28205906997178948</v>
      </c>
      <c r="J686" s="2">
        <f t="shared" si="81"/>
        <v>-24.859875877433211</v>
      </c>
      <c r="K686" s="2">
        <f t="shared" si="82"/>
        <v>-1.5638533016681944</v>
      </c>
      <c r="L686" s="10">
        <f t="shared" si="83"/>
        <v>1652.8034344427447</v>
      </c>
      <c r="M686" s="10">
        <f t="shared" si="84"/>
        <v>1991.7857891579588</v>
      </c>
      <c r="O686" s="13" t="s">
        <v>965</v>
      </c>
    </row>
    <row r="687" spans="1:15" x14ac:dyDescent="0.2">
      <c r="A687" s="1" t="s">
        <v>1114</v>
      </c>
      <c r="B687" s="13" t="s">
        <v>398</v>
      </c>
      <c r="C687" s="13" t="s">
        <v>270</v>
      </c>
      <c r="D687" s="13" t="s">
        <v>709</v>
      </c>
      <c r="E687" s="13" t="s">
        <v>696</v>
      </c>
      <c r="F687" s="32">
        <v>1026</v>
      </c>
      <c r="G687" s="15">
        <v>1.1150000000000001E-3</v>
      </c>
      <c r="H687" s="15">
        <v>0.28206900000000001</v>
      </c>
      <c r="I687" s="5">
        <f t="shared" si="80"/>
        <v>0.28204743583071479</v>
      </c>
      <c r="J687" s="2">
        <f t="shared" si="81"/>
        <v>-25.319589087114956</v>
      </c>
      <c r="K687" s="2">
        <f t="shared" si="82"/>
        <v>-3.1097888359832293</v>
      </c>
      <c r="L687" s="10">
        <f t="shared" si="83"/>
        <v>1670.2535210185788</v>
      </c>
      <c r="M687" s="10">
        <f t="shared" si="84"/>
        <v>2048.9066373396022</v>
      </c>
      <c r="O687" s="13" t="s">
        <v>965</v>
      </c>
    </row>
    <row r="688" spans="1:15" x14ac:dyDescent="0.2">
      <c r="A688" s="1" t="s">
        <v>1114</v>
      </c>
      <c r="B688" s="13" t="s">
        <v>398</v>
      </c>
      <c r="C688" s="13" t="s">
        <v>270</v>
      </c>
      <c r="D688" s="13" t="s">
        <v>710</v>
      </c>
      <c r="E688" s="13" t="s">
        <v>696</v>
      </c>
      <c r="F688" s="32">
        <v>1121</v>
      </c>
      <c r="G688" s="15">
        <v>1.7639999999999999E-3</v>
      </c>
      <c r="H688" s="15">
        <v>0.28209699999999999</v>
      </c>
      <c r="I688" s="5">
        <f t="shared" si="80"/>
        <v>0.28205969207221404</v>
      </c>
      <c r="J688" s="2">
        <f t="shared" si="81"/>
        <v>-24.329437558570088</v>
      </c>
      <c r="K688" s="2">
        <f t="shared" si="82"/>
        <v>-0.52045606687367574</v>
      </c>
      <c r="L688" s="10">
        <f t="shared" si="83"/>
        <v>1659.7049514483149</v>
      </c>
      <c r="M688" s="10">
        <f t="shared" si="84"/>
        <v>1962.0364826064383</v>
      </c>
      <c r="O688" s="13" t="s">
        <v>965</v>
      </c>
    </row>
    <row r="689" spans="1:15" x14ac:dyDescent="0.2">
      <c r="A689" s="1" t="s">
        <v>1114</v>
      </c>
      <c r="B689" s="13" t="s">
        <v>398</v>
      </c>
      <c r="C689" s="13" t="s">
        <v>270</v>
      </c>
      <c r="D689" s="13" t="s">
        <v>711</v>
      </c>
      <c r="E689" s="13" t="s">
        <v>696</v>
      </c>
      <c r="F689" s="32">
        <v>1152</v>
      </c>
      <c r="G689" s="15">
        <v>6.2E-4</v>
      </c>
      <c r="H689" s="15">
        <v>0.28214</v>
      </c>
      <c r="I689" s="5">
        <f t="shared" si="80"/>
        <v>0.28212652070353261</v>
      </c>
      <c r="J689" s="2">
        <f t="shared" si="81"/>
        <v>-22.808847711158762</v>
      </c>
      <c r="K689" s="2">
        <f t="shared" si="82"/>
        <v>2.5531096486774985</v>
      </c>
      <c r="L689" s="10">
        <f t="shared" si="83"/>
        <v>1551.0062182266934</v>
      </c>
      <c r="M689" s="10">
        <f t="shared" si="84"/>
        <v>1794.7410290035264</v>
      </c>
      <c r="O689" s="13" t="s">
        <v>965</v>
      </c>
    </row>
    <row r="690" spans="1:15" x14ac:dyDescent="0.2">
      <c r="A690" s="1" t="s">
        <v>1114</v>
      </c>
      <c r="B690" s="13" t="s">
        <v>398</v>
      </c>
      <c r="C690" s="13" t="s">
        <v>270</v>
      </c>
      <c r="D690" s="13" t="s">
        <v>712</v>
      </c>
      <c r="E690" s="13" t="s">
        <v>696</v>
      </c>
      <c r="F690" s="32">
        <v>1185</v>
      </c>
      <c r="G690" s="15">
        <v>1.7930000000000001E-3</v>
      </c>
      <c r="H690" s="15">
        <v>0.28210099999999999</v>
      </c>
      <c r="I690" s="5">
        <f t="shared" si="80"/>
        <v>0.28206088969450316</v>
      </c>
      <c r="J690" s="2">
        <f t="shared" si="81"/>
        <v>-24.18798734020622</v>
      </c>
      <c r="K690" s="2">
        <f t="shared" si="82"/>
        <v>0.97642621291749165</v>
      </c>
      <c r="L690" s="10">
        <f t="shared" si="83"/>
        <v>1655.3253621870699</v>
      </c>
      <c r="M690" s="10">
        <f t="shared" si="84"/>
        <v>1918.9658317009917</v>
      </c>
      <c r="O690" s="13" t="s">
        <v>965</v>
      </c>
    </row>
    <row r="691" spans="1:15" x14ac:dyDescent="0.2">
      <c r="A691" s="1" t="s">
        <v>1114</v>
      </c>
      <c r="B691" s="13" t="s">
        <v>398</v>
      </c>
      <c r="C691" s="13" t="s">
        <v>270</v>
      </c>
      <c r="D691" s="13" t="s">
        <v>713</v>
      </c>
      <c r="E691" s="13" t="s">
        <v>696</v>
      </c>
      <c r="F691" s="32">
        <v>1023</v>
      </c>
      <c r="G691" s="15">
        <v>1.341E-3</v>
      </c>
      <c r="H691" s="15">
        <v>0.28211199999999997</v>
      </c>
      <c r="I691" s="5">
        <f t="shared" si="80"/>
        <v>0.28208614153655787</v>
      </c>
      <c r="J691" s="2">
        <f t="shared" si="81"/>
        <v>-23.798999239705854</v>
      </c>
      <c r="K691" s="2">
        <f t="shared" si="82"/>
        <v>-1.8058828850009423</v>
      </c>
      <c r="L691" s="10">
        <f t="shared" si="83"/>
        <v>1620.0182792914713</v>
      </c>
      <c r="M691" s="10">
        <f t="shared" si="84"/>
        <v>1965.4572404371165</v>
      </c>
      <c r="O691" s="13" t="s">
        <v>965</v>
      </c>
    </row>
    <row r="692" spans="1:15" x14ac:dyDescent="0.2">
      <c r="A692" s="1" t="s">
        <v>1114</v>
      </c>
      <c r="B692" s="13" t="s">
        <v>398</v>
      </c>
      <c r="C692" s="13" t="s">
        <v>270</v>
      </c>
      <c r="D692" s="13" t="s">
        <v>714</v>
      </c>
      <c r="E692" s="13" t="s">
        <v>696</v>
      </c>
      <c r="F692" s="32">
        <v>1044</v>
      </c>
      <c r="G692" s="15">
        <v>1.4480000000000001E-3</v>
      </c>
      <c r="H692" s="15">
        <v>0.28207399999999999</v>
      </c>
      <c r="I692" s="5">
        <f t="shared" si="80"/>
        <v>0.2820454994806238</v>
      </c>
      <c r="J692" s="2">
        <f t="shared" si="81"/>
        <v>-25.142776314162063</v>
      </c>
      <c r="K692" s="2">
        <f t="shared" si="82"/>
        <v>-2.7705049676651772</v>
      </c>
      <c r="L692" s="10">
        <f t="shared" si="83"/>
        <v>1678.0475215898382</v>
      </c>
      <c r="M692" s="10">
        <f t="shared" si="84"/>
        <v>2041.8499748029508</v>
      </c>
      <c r="O692" s="13" t="s">
        <v>965</v>
      </c>
    </row>
    <row r="693" spans="1:15" x14ac:dyDescent="0.2">
      <c r="A693" s="1" t="s">
        <v>1114</v>
      </c>
      <c r="B693" s="13" t="s">
        <v>398</v>
      </c>
      <c r="C693" s="13" t="s">
        <v>270</v>
      </c>
      <c r="D693" s="13" t="s">
        <v>715</v>
      </c>
      <c r="E693" s="13" t="s">
        <v>696</v>
      </c>
      <c r="F693" s="32">
        <v>1196</v>
      </c>
      <c r="G693" s="15">
        <v>8.9800000000000004E-4</v>
      </c>
      <c r="H693" s="15">
        <v>0.28208100000000003</v>
      </c>
      <c r="I693" s="5">
        <f t="shared" si="80"/>
        <v>0.28206072272426203</v>
      </c>
      <c r="J693" s="2">
        <f t="shared" si="81"/>
        <v>-24.895238432023348</v>
      </c>
      <c r="K693" s="2">
        <f t="shared" si="82"/>
        <v>1.2207027702970663</v>
      </c>
      <c r="L693" s="10">
        <f t="shared" si="83"/>
        <v>1644.1189200314561</v>
      </c>
      <c r="M693" s="10">
        <f t="shared" si="84"/>
        <v>1912.3781352641981</v>
      </c>
      <c r="O693" s="13" t="s">
        <v>965</v>
      </c>
    </row>
    <row r="694" spans="1:15" x14ac:dyDescent="0.2">
      <c r="A694" s="1" t="s">
        <v>1114</v>
      </c>
      <c r="B694" s="13" t="s">
        <v>398</v>
      </c>
      <c r="C694" s="13" t="s">
        <v>270</v>
      </c>
      <c r="D694" s="13" t="s">
        <v>716</v>
      </c>
      <c r="E694" s="13" t="s">
        <v>696</v>
      </c>
      <c r="F694" s="32">
        <v>1162</v>
      </c>
      <c r="G694" s="15">
        <v>1.2440000000000001E-3</v>
      </c>
      <c r="H694" s="15">
        <v>0.28207199999999999</v>
      </c>
      <c r="I694" s="5">
        <f t="shared" si="80"/>
        <v>0.28204471711750312</v>
      </c>
      <c r="J694" s="2">
        <f t="shared" si="81"/>
        <v>-25.213501423343445</v>
      </c>
      <c r="K694" s="2">
        <f t="shared" si="82"/>
        <v>-0.11990423487873159</v>
      </c>
      <c r="L694" s="10">
        <f t="shared" si="83"/>
        <v>1671.7710403313911</v>
      </c>
      <c r="M694" s="10">
        <f t="shared" si="84"/>
        <v>1969.1978130084256</v>
      </c>
      <c r="O694" s="13" t="s">
        <v>965</v>
      </c>
    </row>
    <row r="695" spans="1:15" x14ac:dyDescent="0.2">
      <c r="A695" s="1" t="s">
        <v>1114</v>
      </c>
      <c r="B695" s="13" t="s">
        <v>398</v>
      </c>
      <c r="C695" s="13" t="s">
        <v>270</v>
      </c>
      <c r="D695" s="13" t="s">
        <v>717</v>
      </c>
      <c r="E695" s="13" t="s">
        <v>696</v>
      </c>
      <c r="F695" s="32">
        <v>1082</v>
      </c>
      <c r="G695" s="15">
        <v>1.7960000000000001E-3</v>
      </c>
      <c r="H695" s="15">
        <v>0.28209099999999998</v>
      </c>
      <c r="I695" s="5">
        <f t="shared" si="80"/>
        <v>0.28205435017765251</v>
      </c>
      <c r="J695" s="2">
        <f t="shared" si="81"/>
        <v>-24.541612886115338</v>
      </c>
      <c r="K695" s="2">
        <f t="shared" si="82"/>
        <v>-1.5950455366919858</v>
      </c>
      <c r="L695" s="10">
        <f t="shared" si="83"/>
        <v>1669.6445217350965</v>
      </c>
      <c r="M695" s="10">
        <f t="shared" si="84"/>
        <v>1998.4133089088971</v>
      </c>
      <c r="O695" s="13" t="s">
        <v>965</v>
      </c>
    </row>
    <row r="696" spans="1:15" x14ac:dyDescent="0.2">
      <c r="A696" s="1" t="s">
        <v>1114</v>
      </c>
      <c r="B696" s="13" t="s">
        <v>398</v>
      </c>
      <c r="C696" s="13" t="s">
        <v>270</v>
      </c>
      <c r="D696" s="13" t="s">
        <v>718</v>
      </c>
      <c r="E696" s="13" t="s">
        <v>696</v>
      </c>
      <c r="F696" s="32">
        <v>1140</v>
      </c>
      <c r="G696" s="15">
        <v>1.2099999999999999E-3</v>
      </c>
      <c r="H696" s="15">
        <v>0.28203699999999998</v>
      </c>
      <c r="I696" s="5">
        <f t="shared" si="80"/>
        <v>0.28201097058214147</v>
      </c>
      <c r="J696" s="2">
        <f t="shared" si="81"/>
        <v>-26.451190834027027</v>
      </c>
      <c r="K696" s="2">
        <f t="shared" si="82"/>
        <v>-1.8162325278148206</v>
      </c>
      <c r="L696" s="10">
        <f t="shared" si="83"/>
        <v>1719.1041031121651</v>
      </c>
      <c r="M696" s="10">
        <f t="shared" si="84"/>
        <v>2057.4702392249596</v>
      </c>
      <c r="O696" s="13" t="s">
        <v>965</v>
      </c>
    </row>
    <row r="697" spans="1:15" x14ac:dyDescent="0.2">
      <c r="A697" s="1" t="s">
        <v>1114</v>
      </c>
      <c r="B697" s="13" t="s">
        <v>398</v>
      </c>
      <c r="C697" s="13" t="s">
        <v>270</v>
      </c>
      <c r="D697" s="13" t="s">
        <v>719</v>
      </c>
      <c r="E697" s="13" t="s">
        <v>696</v>
      </c>
      <c r="F697" s="32">
        <v>1115</v>
      </c>
      <c r="G697" s="15">
        <v>9.5100000000000002E-4</v>
      </c>
      <c r="H697" s="15">
        <v>0.28212700000000002</v>
      </c>
      <c r="I697" s="5">
        <f t="shared" si="80"/>
        <v>0.28210699549041884</v>
      </c>
      <c r="J697" s="2">
        <f t="shared" si="81"/>
        <v>-23.268560920840507</v>
      </c>
      <c r="K697" s="2">
        <f t="shared" si="82"/>
        <v>1.0202640086598436</v>
      </c>
      <c r="L697" s="10">
        <f t="shared" si="83"/>
        <v>1582.5718966852644</v>
      </c>
      <c r="M697" s="10">
        <f t="shared" si="84"/>
        <v>1861.3464007775483</v>
      </c>
      <c r="O697" s="13" t="s">
        <v>965</v>
      </c>
    </row>
    <row r="698" spans="1:15" x14ac:dyDescent="0.2">
      <c r="A698" s="1" t="s">
        <v>1114</v>
      </c>
      <c r="B698" s="13" t="s">
        <v>398</v>
      </c>
      <c r="C698" s="13" t="s">
        <v>270</v>
      </c>
      <c r="D698" s="13" t="s">
        <v>720</v>
      </c>
      <c r="E698" s="13" t="s">
        <v>696</v>
      </c>
      <c r="F698" s="32">
        <v>1114</v>
      </c>
      <c r="G698" s="15">
        <v>1.1429999999999999E-3</v>
      </c>
      <c r="H698" s="15">
        <v>0.28212799999999999</v>
      </c>
      <c r="I698" s="5">
        <f t="shared" si="80"/>
        <v>0.28210397851357205</v>
      </c>
      <c r="J698" s="2">
        <f t="shared" si="81"/>
        <v>-23.233198366250374</v>
      </c>
      <c r="K698" s="2">
        <f t="shared" si="82"/>
        <v>0.89060012968822377</v>
      </c>
      <c r="L698" s="10">
        <f t="shared" si="83"/>
        <v>1589.212017621996</v>
      </c>
      <c r="M698" s="10">
        <f t="shared" si="84"/>
        <v>1868.6479550663639</v>
      </c>
      <c r="O698" s="13" t="s">
        <v>965</v>
      </c>
    </row>
    <row r="699" spans="1:15" x14ac:dyDescent="0.2">
      <c r="A699" s="1" t="s">
        <v>1114</v>
      </c>
      <c r="B699" s="13" t="s">
        <v>398</v>
      </c>
      <c r="C699" s="13" t="s">
        <v>270</v>
      </c>
      <c r="D699" s="13" t="s">
        <v>721</v>
      </c>
      <c r="E699" s="13" t="s">
        <v>696</v>
      </c>
      <c r="F699" s="32">
        <v>1185</v>
      </c>
      <c r="G699" s="15">
        <v>9.7999999999999997E-4</v>
      </c>
      <c r="H699" s="15">
        <v>0.28209600000000001</v>
      </c>
      <c r="I699" s="5">
        <f t="shared" si="80"/>
        <v>0.28207407691054831</v>
      </c>
      <c r="J699" s="2">
        <f t="shared" si="81"/>
        <v>-24.364800113160221</v>
      </c>
      <c r="K699" s="2">
        <f t="shared" si="82"/>
        <v>1.4440026888262736</v>
      </c>
      <c r="L699" s="10">
        <f t="shared" si="83"/>
        <v>1626.8427178179322</v>
      </c>
      <c r="M699" s="10">
        <f t="shared" si="84"/>
        <v>1889.8350906814155</v>
      </c>
      <c r="O699" s="13" t="s">
        <v>965</v>
      </c>
    </row>
    <row r="700" spans="1:15" x14ac:dyDescent="0.2">
      <c r="A700" s="1" t="s">
        <v>1114</v>
      </c>
      <c r="B700" s="13" t="s">
        <v>398</v>
      </c>
      <c r="C700" s="13" t="s">
        <v>270</v>
      </c>
      <c r="D700" s="13" t="s">
        <v>722</v>
      </c>
      <c r="E700" s="13" t="s">
        <v>696</v>
      </c>
      <c r="F700" s="32">
        <v>1023</v>
      </c>
      <c r="G700" s="15">
        <v>7.7700000000000002E-4</v>
      </c>
      <c r="H700" s="15">
        <v>0.282113</v>
      </c>
      <c r="I700" s="5">
        <f t="shared" si="80"/>
        <v>0.28209801713192056</v>
      </c>
      <c r="J700" s="2">
        <f t="shared" si="81"/>
        <v>-23.763636685114609</v>
      </c>
      <c r="K700" s="2">
        <f t="shared" si="82"/>
        <v>-1.3849671071264336</v>
      </c>
      <c r="L700" s="10">
        <f t="shared" si="83"/>
        <v>1594.7092400933668</v>
      </c>
      <c r="M700" s="10">
        <f t="shared" si="84"/>
        <v>1939.2473626081216</v>
      </c>
      <c r="O700" s="13" t="s">
        <v>965</v>
      </c>
    </row>
    <row r="701" spans="1:15" x14ac:dyDescent="0.2">
      <c r="A701" s="1" t="s">
        <v>1114</v>
      </c>
      <c r="B701" s="13" t="s">
        <v>398</v>
      </c>
      <c r="C701" s="13" t="s">
        <v>270</v>
      </c>
      <c r="D701" s="13" t="s">
        <v>723</v>
      </c>
      <c r="E701" s="13" t="s">
        <v>696</v>
      </c>
      <c r="F701" s="32">
        <v>1121</v>
      </c>
      <c r="G701" s="15">
        <v>1.2049999999999999E-3</v>
      </c>
      <c r="H701" s="15">
        <v>0.28213199999999999</v>
      </c>
      <c r="I701" s="5">
        <f t="shared" si="80"/>
        <v>0.28210651470919385</v>
      </c>
      <c r="J701" s="2">
        <f t="shared" si="81"/>
        <v>-23.091748147886506</v>
      </c>
      <c r="K701" s="2">
        <f t="shared" si="82"/>
        <v>1.1394833496125578</v>
      </c>
      <c r="L701" s="10">
        <f t="shared" si="83"/>
        <v>1586.2303448811085</v>
      </c>
      <c r="M701" s="10">
        <f t="shared" si="84"/>
        <v>1858.6160930131443</v>
      </c>
      <c r="O701" s="13" t="s">
        <v>965</v>
      </c>
    </row>
    <row r="702" spans="1:15" x14ac:dyDescent="0.2">
      <c r="A702" s="1" t="s">
        <v>1114</v>
      </c>
      <c r="B702" s="13" t="s">
        <v>398</v>
      </c>
      <c r="C702" s="13" t="s">
        <v>270</v>
      </c>
      <c r="D702" s="13" t="s">
        <v>724</v>
      </c>
      <c r="E702" s="13" t="s">
        <v>696</v>
      </c>
      <c r="F702" s="32">
        <v>1001</v>
      </c>
      <c r="G702" s="15">
        <v>1.964E-3</v>
      </c>
      <c r="H702" s="15">
        <v>0.282115</v>
      </c>
      <c r="I702" s="5">
        <f t="shared" si="80"/>
        <v>0.28207795032589777</v>
      </c>
      <c r="J702" s="2">
        <f t="shared" si="81"/>
        <v>-23.692911575932118</v>
      </c>
      <c r="K702" s="2">
        <f t="shared" si="82"/>
        <v>-2.5945653860293127</v>
      </c>
      <c r="L702" s="10">
        <f t="shared" si="83"/>
        <v>1643.019782041928</v>
      </c>
      <c r="M702" s="10">
        <f t="shared" si="84"/>
        <v>1997.3753555067346</v>
      </c>
      <c r="O702" s="13" t="s">
        <v>965</v>
      </c>
    </row>
    <row r="703" spans="1:15" x14ac:dyDescent="0.2">
      <c r="A703" s="1" t="s">
        <v>1114</v>
      </c>
      <c r="B703" s="13" t="s">
        <v>398</v>
      </c>
      <c r="C703" s="13" t="s">
        <v>270</v>
      </c>
      <c r="D703" s="13" t="s">
        <v>725</v>
      </c>
      <c r="E703" s="13" t="s">
        <v>696</v>
      </c>
      <c r="F703" s="32">
        <v>1119</v>
      </c>
      <c r="G703" s="15">
        <v>1.387E-3</v>
      </c>
      <c r="H703" s="15">
        <v>0.282113</v>
      </c>
      <c r="I703" s="5">
        <f t="shared" si="80"/>
        <v>0.28208371836349294</v>
      </c>
      <c r="J703" s="2">
        <f t="shared" si="81"/>
        <v>-23.763636685114609</v>
      </c>
      <c r="K703" s="2">
        <f t="shared" si="82"/>
        <v>0.2858958014329005</v>
      </c>
      <c r="L703" s="10">
        <f t="shared" si="83"/>
        <v>1620.5975063911212</v>
      </c>
      <c r="M703" s="10">
        <f t="shared" si="84"/>
        <v>1910.2561889795384</v>
      </c>
      <c r="O703" s="13" t="s">
        <v>965</v>
      </c>
    </row>
    <row r="704" spans="1:15" x14ac:dyDescent="0.2">
      <c r="A704" s="1" t="s">
        <v>1114</v>
      </c>
      <c r="B704" s="13" t="s">
        <v>398</v>
      </c>
      <c r="C704" s="13" t="s">
        <v>270</v>
      </c>
      <c r="D704" s="13" t="s">
        <v>726</v>
      </c>
      <c r="E704" s="13" t="s">
        <v>696</v>
      </c>
      <c r="F704" s="32">
        <v>1214</v>
      </c>
      <c r="G704" s="15">
        <v>1.4E-3</v>
      </c>
      <c r="H704" s="15">
        <v>0.28212100000000001</v>
      </c>
      <c r="I704" s="5">
        <f t="shared" si="80"/>
        <v>0.28208890613206911</v>
      </c>
      <c r="J704" s="2">
        <f t="shared" si="81"/>
        <v>-23.480736248386869</v>
      </c>
      <c r="K704" s="2">
        <f t="shared" si="82"/>
        <v>2.6296129246849986</v>
      </c>
      <c r="L704" s="10">
        <f t="shared" si="83"/>
        <v>1609.921521833211</v>
      </c>
      <c r="M704" s="10">
        <f t="shared" si="84"/>
        <v>1838.6921322507214</v>
      </c>
      <c r="O704" s="13" t="s">
        <v>965</v>
      </c>
    </row>
    <row r="705" spans="1:16" x14ac:dyDescent="0.2">
      <c r="A705" s="1" t="s">
        <v>1114</v>
      </c>
      <c r="B705" s="13" t="s">
        <v>398</v>
      </c>
      <c r="C705" s="13" t="s">
        <v>270</v>
      </c>
      <c r="D705" s="13" t="s">
        <v>727</v>
      </c>
      <c r="E705" s="13" t="s">
        <v>696</v>
      </c>
      <c r="F705" s="32">
        <v>1119</v>
      </c>
      <c r="G705" s="15">
        <v>1.062E-3</v>
      </c>
      <c r="H705" s="15">
        <v>0.28212500000000001</v>
      </c>
      <c r="I705" s="5">
        <f t="shared" si="80"/>
        <v>0.28210257959771412</v>
      </c>
      <c r="J705" s="2">
        <f t="shared" si="81"/>
        <v>-23.339286030022997</v>
      </c>
      <c r="K705" s="2">
        <f t="shared" si="82"/>
        <v>0.95455450904724515</v>
      </c>
      <c r="L705" s="10">
        <f t="shared" si="83"/>
        <v>1589.9927918338012</v>
      </c>
      <c r="M705" s="10">
        <f t="shared" si="84"/>
        <v>1868.5798083706848</v>
      </c>
      <c r="O705" s="13" t="s">
        <v>965</v>
      </c>
    </row>
    <row r="706" spans="1:16" x14ac:dyDescent="0.2">
      <c r="A706" s="1" t="s">
        <v>1114</v>
      </c>
      <c r="B706" s="13" t="s">
        <v>398</v>
      </c>
      <c r="C706" s="13" t="s">
        <v>270</v>
      </c>
      <c r="D706" s="13" t="s">
        <v>728</v>
      </c>
      <c r="E706" s="13" t="s">
        <v>696</v>
      </c>
      <c r="F706" s="32">
        <v>1105</v>
      </c>
      <c r="G706" s="15">
        <v>2.32E-3</v>
      </c>
      <c r="H706" s="15">
        <v>0.282111</v>
      </c>
      <c r="I706" s="5">
        <f t="shared" si="80"/>
        <v>0.28206264046613022</v>
      </c>
      <c r="J706" s="2">
        <f t="shared" si="81"/>
        <v>-23.834361794295987</v>
      </c>
      <c r="K706" s="2">
        <f t="shared" si="82"/>
        <v>-0.77920156661970275</v>
      </c>
      <c r="L706" s="10">
        <f t="shared" si="83"/>
        <v>1664.7396027365701</v>
      </c>
      <c r="M706" s="10">
        <f t="shared" si="84"/>
        <v>1965.6254368663776</v>
      </c>
      <c r="O706" s="13" t="s">
        <v>965</v>
      </c>
    </row>
    <row r="707" spans="1:16" x14ac:dyDescent="0.2">
      <c r="A707" s="1" t="s">
        <v>1114</v>
      </c>
      <c r="B707" s="13" t="s">
        <v>398</v>
      </c>
      <c r="C707" s="13" t="s">
        <v>270</v>
      </c>
      <c r="D707" s="13" t="s">
        <v>729</v>
      </c>
      <c r="E707" s="13" t="s">
        <v>696</v>
      </c>
      <c r="F707" s="32">
        <v>1139</v>
      </c>
      <c r="G707" s="15">
        <v>8.83E-4</v>
      </c>
      <c r="H707" s="15">
        <v>0.28207100000000002</v>
      </c>
      <c r="I707" s="5">
        <f t="shared" si="80"/>
        <v>0.28205202181862782</v>
      </c>
      <c r="J707" s="2">
        <f t="shared" si="81"/>
        <v>-25.248863977933578</v>
      </c>
      <c r="K707" s="2">
        <f t="shared" si="82"/>
        <v>-0.38355347987129029</v>
      </c>
      <c r="L707" s="10">
        <f t="shared" si="83"/>
        <v>1657.315047428724</v>
      </c>
      <c r="M707" s="10">
        <f t="shared" si="84"/>
        <v>1967.6010596482504</v>
      </c>
      <c r="O707" s="13" t="s">
        <v>965</v>
      </c>
    </row>
    <row r="708" spans="1:16" x14ac:dyDescent="0.2">
      <c r="A708" s="1" t="s">
        <v>1114</v>
      </c>
      <c r="B708" s="13" t="s">
        <v>398</v>
      </c>
      <c r="C708" s="13" t="s">
        <v>270</v>
      </c>
      <c r="D708" s="13" t="s">
        <v>730</v>
      </c>
      <c r="E708" s="13" t="s">
        <v>696</v>
      </c>
      <c r="F708" s="32">
        <v>1056</v>
      </c>
      <c r="G708" s="15">
        <v>7.9500000000000003E-4</v>
      </c>
      <c r="H708" s="15">
        <v>0.28213500000000002</v>
      </c>
      <c r="I708" s="5">
        <f t="shared" si="80"/>
        <v>0.28211917063223019</v>
      </c>
      <c r="J708" s="2">
        <f t="shared" si="81"/>
        <v>-22.985660484112771</v>
      </c>
      <c r="K708" s="2">
        <f t="shared" si="82"/>
        <v>0.11291175123773201</v>
      </c>
      <c r="L708" s="10">
        <f t="shared" si="83"/>
        <v>1565.0370717733945</v>
      </c>
      <c r="M708" s="10">
        <f t="shared" si="84"/>
        <v>1871.7053472431414</v>
      </c>
      <c r="O708" s="13" t="s">
        <v>965</v>
      </c>
    </row>
    <row r="709" spans="1:16" x14ac:dyDescent="0.2">
      <c r="A709" s="1" t="s">
        <v>1114</v>
      </c>
      <c r="B709" s="13" t="s">
        <v>398</v>
      </c>
      <c r="C709" s="13" t="s">
        <v>270</v>
      </c>
      <c r="D709" s="13" t="s">
        <v>731</v>
      </c>
      <c r="E709" s="13" t="s">
        <v>696</v>
      </c>
      <c r="F709" s="32">
        <v>1027</v>
      </c>
      <c r="G709" s="15">
        <v>1.9599999999999999E-3</v>
      </c>
      <c r="H709" s="15">
        <v>0.28211900000000001</v>
      </c>
      <c r="I709" s="5">
        <f t="shared" si="80"/>
        <v>0.28208105617694412</v>
      </c>
      <c r="J709" s="2">
        <f t="shared" si="81"/>
        <v>-23.55146135756825</v>
      </c>
      <c r="K709" s="2">
        <f t="shared" si="82"/>
        <v>-1.8954887978317458</v>
      </c>
      <c r="L709" s="10">
        <f t="shared" si="83"/>
        <v>1637.1400011531109</v>
      </c>
      <c r="M709" s="10">
        <f t="shared" si="84"/>
        <v>1974.1578905731583</v>
      </c>
      <c r="O709" s="13" t="s">
        <v>965</v>
      </c>
    </row>
    <row r="710" spans="1:16" x14ac:dyDescent="0.2">
      <c r="A710" s="1" t="s">
        <v>1114</v>
      </c>
      <c r="B710" s="13" t="s">
        <v>398</v>
      </c>
      <c r="C710" s="13" t="s">
        <v>270</v>
      </c>
      <c r="D710" s="13" t="s">
        <v>732</v>
      </c>
      <c r="E710" s="13" t="s">
        <v>696</v>
      </c>
      <c r="F710" s="32">
        <v>1186</v>
      </c>
      <c r="G710" s="15">
        <v>1.0250000000000001E-3</v>
      </c>
      <c r="H710" s="15">
        <v>0.282109</v>
      </c>
      <c r="I710" s="5">
        <f t="shared" si="80"/>
        <v>0.28208605067304215</v>
      </c>
      <c r="J710" s="2">
        <f t="shared" si="81"/>
        <v>-23.905086903478477</v>
      </c>
      <c r="K710" s="2">
        <f t="shared" si="82"/>
        <v>1.8912985496766233</v>
      </c>
      <c r="L710" s="10">
        <f t="shared" si="83"/>
        <v>1610.6967149002178</v>
      </c>
      <c r="M710" s="10">
        <f t="shared" si="84"/>
        <v>1862.7381867666954</v>
      </c>
      <c r="O710" s="13" t="s">
        <v>965</v>
      </c>
    </row>
    <row r="711" spans="1:16" x14ac:dyDescent="0.2">
      <c r="A711" s="1" t="s">
        <v>1114</v>
      </c>
      <c r="B711" s="13" t="s">
        <v>398</v>
      </c>
      <c r="C711" s="13" t="s">
        <v>270</v>
      </c>
      <c r="D711" s="13" t="s">
        <v>733</v>
      </c>
      <c r="E711" s="13" t="s">
        <v>696</v>
      </c>
      <c r="F711" s="32">
        <v>1147</v>
      </c>
      <c r="G711" s="15">
        <v>1.4400000000000001E-3</v>
      </c>
      <c r="H711" s="15">
        <v>0.28207700000000002</v>
      </c>
      <c r="I711" s="5">
        <f t="shared" si="80"/>
        <v>0.2820458305869894</v>
      </c>
      <c r="J711" s="2">
        <f t="shared" si="81"/>
        <v>-25.036688650387219</v>
      </c>
      <c r="K711" s="2">
        <f t="shared" si="82"/>
        <v>-0.42130063645839932</v>
      </c>
      <c r="L711" s="10">
        <f t="shared" si="83"/>
        <v>1673.4762831900189</v>
      </c>
      <c r="M711" s="10">
        <f t="shared" si="84"/>
        <v>1976.2108956937723</v>
      </c>
      <c r="O711" s="13" t="s">
        <v>965</v>
      </c>
    </row>
    <row r="712" spans="1:16" x14ac:dyDescent="0.2">
      <c r="A712" s="1" t="s">
        <v>1114</v>
      </c>
      <c r="B712" s="13" t="s">
        <v>398</v>
      </c>
      <c r="C712" s="13" t="s">
        <v>270</v>
      </c>
      <c r="D712" s="13" t="s">
        <v>734</v>
      </c>
      <c r="E712" s="13" t="s">
        <v>696</v>
      </c>
      <c r="F712" s="32">
        <v>1072</v>
      </c>
      <c r="G712" s="15">
        <v>1.89E-3</v>
      </c>
      <c r="H712" s="15">
        <v>0.282111</v>
      </c>
      <c r="I712" s="5">
        <f t="shared" si="80"/>
        <v>0.28207279200986313</v>
      </c>
      <c r="J712" s="2">
        <f t="shared" si="81"/>
        <v>-23.834361794295987</v>
      </c>
      <c r="K712" s="2">
        <f t="shared" si="82"/>
        <v>-1.1681730172941052</v>
      </c>
      <c r="L712" s="10">
        <f t="shared" si="83"/>
        <v>1645.4310552038617</v>
      </c>
      <c r="M712" s="10">
        <f t="shared" si="84"/>
        <v>1964.0363858873438</v>
      </c>
      <c r="O712" s="13" t="s">
        <v>965</v>
      </c>
    </row>
    <row r="713" spans="1:16" x14ac:dyDescent="0.2">
      <c r="A713" s="1" t="s">
        <v>1114</v>
      </c>
      <c r="B713" s="13" t="s">
        <v>398</v>
      </c>
      <c r="C713" s="13" t="s">
        <v>270</v>
      </c>
      <c r="D713" s="13" t="s">
        <v>486</v>
      </c>
      <c r="E713" s="13" t="s">
        <v>696</v>
      </c>
      <c r="F713" s="32">
        <v>1040</v>
      </c>
      <c r="G713" s="15">
        <v>1.755E-3</v>
      </c>
      <c r="H713" s="15">
        <v>0.28211399999999998</v>
      </c>
      <c r="I713" s="5">
        <f t="shared" si="80"/>
        <v>0.28207959053622045</v>
      </c>
      <c r="J713" s="2">
        <f t="shared" si="81"/>
        <v>-23.728274130524476</v>
      </c>
      <c r="K713" s="2">
        <f t="shared" si="82"/>
        <v>-1.6528058329590145</v>
      </c>
      <c r="L713" s="10">
        <f t="shared" si="83"/>
        <v>1635.2082151304469</v>
      </c>
      <c r="M713" s="10">
        <f t="shared" si="84"/>
        <v>1969.2028077457089</v>
      </c>
      <c r="O713" s="13" t="s">
        <v>965</v>
      </c>
    </row>
    <row r="714" spans="1:16" x14ac:dyDescent="0.2">
      <c r="A714" s="1" t="s">
        <v>1114</v>
      </c>
      <c r="B714" s="13" t="s">
        <v>398</v>
      </c>
      <c r="C714" s="13" t="s">
        <v>270</v>
      </c>
      <c r="D714" s="13" t="s">
        <v>488</v>
      </c>
      <c r="E714" s="13" t="s">
        <v>696</v>
      </c>
      <c r="F714" s="32">
        <v>1141</v>
      </c>
      <c r="G714" s="15">
        <v>2.15E-3</v>
      </c>
      <c r="H714" s="15">
        <v>0.28207900000000002</v>
      </c>
      <c r="I714" s="5">
        <f t="shared" si="80"/>
        <v>0.28203270837710931</v>
      </c>
      <c r="J714" s="2">
        <f t="shared" si="81"/>
        <v>-24.965963541205838</v>
      </c>
      <c r="K714" s="2">
        <f t="shared" si="82"/>
        <v>-1.0228422005598148</v>
      </c>
      <c r="L714" s="10">
        <f t="shared" si="83"/>
        <v>1702.8742830940612</v>
      </c>
      <c r="M714" s="10">
        <f t="shared" si="84"/>
        <v>2008.9360578495637</v>
      </c>
      <c r="O714" s="13" t="s">
        <v>965</v>
      </c>
    </row>
    <row r="715" spans="1:16" x14ac:dyDescent="0.2">
      <c r="A715" s="1" t="s">
        <v>1114</v>
      </c>
      <c r="B715" s="13" t="s">
        <v>398</v>
      </c>
      <c r="C715" s="13" t="s">
        <v>270</v>
      </c>
      <c r="D715" s="13" t="s">
        <v>489</v>
      </c>
      <c r="E715" s="13" t="s">
        <v>696</v>
      </c>
      <c r="F715" s="32">
        <v>1012</v>
      </c>
      <c r="G715" s="15">
        <v>1.2570000000000001E-3</v>
      </c>
      <c r="H715" s="15">
        <v>0.28212799999999999</v>
      </c>
      <c r="I715" s="5">
        <f t="shared" si="80"/>
        <v>0.28210402440705307</v>
      </c>
      <c r="J715" s="2">
        <f t="shared" si="81"/>
        <v>-23.233198366250374</v>
      </c>
      <c r="K715" s="2">
        <f t="shared" si="82"/>
        <v>-1.421279098169359</v>
      </c>
      <c r="L715" s="10">
        <f t="shared" si="83"/>
        <v>1594.0177908527387</v>
      </c>
      <c r="M715" s="10">
        <f t="shared" si="84"/>
        <v>1932.9164403754421</v>
      </c>
      <c r="O715" s="13" t="s">
        <v>965</v>
      </c>
    </row>
    <row r="716" spans="1:16" x14ac:dyDescent="0.2">
      <c r="A716" s="1" t="s">
        <v>1114</v>
      </c>
      <c r="B716" s="13" t="s">
        <v>398</v>
      </c>
      <c r="C716" s="1" t="s">
        <v>270</v>
      </c>
      <c r="D716" s="1" t="s">
        <v>1230</v>
      </c>
      <c r="E716" s="1" t="s">
        <v>1229</v>
      </c>
      <c r="F716" s="10"/>
      <c r="H716" s="15"/>
      <c r="I716" s="5"/>
      <c r="J716" s="2"/>
      <c r="K716" s="2"/>
      <c r="L716" s="10"/>
      <c r="M716" s="10"/>
      <c r="N716" s="1">
        <v>12.65</v>
      </c>
      <c r="O716" s="13" t="s">
        <v>1113</v>
      </c>
      <c r="P716" s="1">
        <v>1.5</v>
      </c>
    </row>
    <row r="717" spans="1:16" x14ac:dyDescent="0.2">
      <c r="A717" s="1" t="s">
        <v>1114</v>
      </c>
      <c r="B717" s="13" t="s">
        <v>398</v>
      </c>
      <c r="C717" s="1" t="s">
        <v>270</v>
      </c>
      <c r="D717" s="1" t="s">
        <v>1231</v>
      </c>
      <c r="E717" s="1" t="s">
        <v>1046</v>
      </c>
      <c r="F717" s="10"/>
      <c r="H717" s="15"/>
      <c r="I717" s="5"/>
      <c r="J717" s="2"/>
      <c r="K717" s="2"/>
      <c r="L717" s="10"/>
      <c r="M717" s="10"/>
      <c r="N717" s="1">
        <v>13.73</v>
      </c>
      <c r="O717" s="13" t="s">
        <v>1113</v>
      </c>
      <c r="P717" s="1">
        <v>1.5</v>
      </c>
    </row>
    <row r="718" spans="1:16" x14ac:dyDescent="0.2">
      <c r="A718" s="1" t="s">
        <v>1114</v>
      </c>
      <c r="B718" s="13" t="s">
        <v>398</v>
      </c>
      <c r="C718" s="1" t="s">
        <v>270</v>
      </c>
      <c r="D718" s="1" t="s">
        <v>1232</v>
      </c>
      <c r="E718" s="1" t="s">
        <v>1046</v>
      </c>
      <c r="F718" s="10"/>
      <c r="H718" s="15"/>
      <c r="I718" s="5"/>
      <c r="J718" s="2"/>
      <c r="K718" s="2"/>
      <c r="L718" s="10"/>
      <c r="M718" s="10"/>
      <c r="N718" s="1">
        <v>14.73</v>
      </c>
      <c r="O718" s="13" t="s">
        <v>1113</v>
      </c>
      <c r="P718" s="1">
        <v>1.5</v>
      </c>
    </row>
    <row r="719" spans="1:16" x14ac:dyDescent="0.2">
      <c r="A719" s="1" t="s">
        <v>1114</v>
      </c>
      <c r="B719" s="13" t="s">
        <v>398</v>
      </c>
      <c r="C719" s="1" t="s">
        <v>270</v>
      </c>
      <c r="D719" s="1" t="s">
        <v>1234</v>
      </c>
      <c r="E719" s="1" t="s">
        <v>1233</v>
      </c>
      <c r="F719" s="10"/>
      <c r="H719" s="15"/>
      <c r="I719" s="5"/>
      <c r="J719" s="2"/>
      <c r="K719" s="2"/>
      <c r="L719" s="10"/>
      <c r="M719" s="10"/>
      <c r="N719" s="1">
        <v>13.63</v>
      </c>
      <c r="O719" s="13" t="s">
        <v>1113</v>
      </c>
      <c r="P719" s="1">
        <v>1.5</v>
      </c>
    </row>
    <row r="720" spans="1:16" x14ac:dyDescent="0.2">
      <c r="A720" s="1" t="s">
        <v>1114</v>
      </c>
      <c r="B720" s="13" t="s">
        <v>398</v>
      </c>
      <c r="C720" s="1" t="s">
        <v>270</v>
      </c>
      <c r="D720" s="1" t="s">
        <v>1236</v>
      </c>
      <c r="E720" s="1" t="s">
        <v>1235</v>
      </c>
      <c r="F720" s="10"/>
      <c r="H720" s="15"/>
      <c r="I720" s="5"/>
      <c r="J720" s="2"/>
      <c r="K720" s="2"/>
      <c r="L720" s="10"/>
      <c r="M720" s="10"/>
      <c r="N720" s="1">
        <v>19.43</v>
      </c>
      <c r="O720" s="13" t="s">
        <v>1113</v>
      </c>
      <c r="P720" s="1">
        <v>1.5</v>
      </c>
    </row>
    <row r="721" spans="1:15" x14ac:dyDescent="0.2">
      <c r="A721" s="1" t="s">
        <v>1114</v>
      </c>
      <c r="B721" s="13" t="s">
        <v>735</v>
      </c>
      <c r="C721" s="13"/>
      <c r="D721" s="13" t="s">
        <v>736</v>
      </c>
      <c r="E721" s="13" t="s">
        <v>268</v>
      </c>
      <c r="F721" s="32">
        <v>1150</v>
      </c>
      <c r="G721" s="15">
        <v>1.1130000000000001E-3</v>
      </c>
      <c r="H721" s="15">
        <v>0.28215200000000001</v>
      </c>
      <c r="I721" s="5">
        <f t="shared" si="80"/>
        <v>0.28212784495092325</v>
      </c>
      <c r="J721" s="2">
        <f t="shared" si="81"/>
        <v>-22.384497056067154</v>
      </c>
      <c r="K721" s="2">
        <f t="shared" si="82"/>
        <v>2.5546002585929983</v>
      </c>
      <c r="L721" s="10">
        <f t="shared" si="83"/>
        <v>1554.4733716324208</v>
      </c>
      <c r="M721" s="10">
        <f t="shared" si="84"/>
        <v>1793.0764622671809</v>
      </c>
      <c r="O721" s="13" t="s">
        <v>965</v>
      </c>
    </row>
    <row r="722" spans="1:15" x14ac:dyDescent="0.2">
      <c r="A722" s="1" t="s">
        <v>1114</v>
      </c>
      <c r="B722" s="13" t="s">
        <v>735</v>
      </c>
      <c r="C722" s="13"/>
      <c r="D722" s="13" t="s">
        <v>737</v>
      </c>
      <c r="E722" s="13" t="s">
        <v>268</v>
      </c>
      <c r="F722" s="32">
        <v>1150</v>
      </c>
      <c r="G722" s="15">
        <v>9.8400000000000007E-4</v>
      </c>
      <c r="H722" s="15">
        <v>0.28214</v>
      </c>
      <c r="I722" s="5">
        <f t="shared" si="80"/>
        <v>0.28211864459273001</v>
      </c>
      <c r="J722" s="2">
        <f t="shared" si="81"/>
        <v>-22.808847711158762</v>
      </c>
      <c r="K722" s="2">
        <f t="shared" si="82"/>
        <v>2.2284109553494247</v>
      </c>
      <c r="L722" s="10">
        <f t="shared" si="83"/>
        <v>1565.8766800418387</v>
      </c>
      <c r="M722" s="10">
        <f t="shared" si="84"/>
        <v>1813.4385940841137</v>
      </c>
      <c r="O722" s="13" t="s">
        <v>965</v>
      </c>
    </row>
    <row r="723" spans="1:15" x14ac:dyDescent="0.2">
      <c r="A723" s="1" t="s">
        <v>1114</v>
      </c>
      <c r="B723" s="13" t="s">
        <v>735</v>
      </c>
      <c r="C723" s="13"/>
      <c r="D723" s="13" t="s">
        <v>738</v>
      </c>
      <c r="E723" s="13" t="s">
        <v>268</v>
      </c>
      <c r="F723" s="32">
        <v>1150</v>
      </c>
      <c r="G723" s="15">
        <v>7.6599999999999997E-4</v>
      </c>
      <c r="H723" s="15">
        <v>0.28210600000000002</v>
      </c>
      <c r="I723" s="5">
        <f t="shared" si="80"/>
        <v>0.28208937577035692</v>
      </c>
      <c r="J723" s="2">
        <f t="shared" si="81"/>
        <v>-24.011174567249995</v>
      </c>
      <c r="K723" s="2">
        <f t="shared" si="82"/>
        <v>1.1907147509115923</v>
      </c>
      <c r="L723" s="10">
        <f t="shared" si="83"/>
        <v>1603.9195707745046</v>
      </c>
      <c r="M723" s="10">
        <f t="shared" si="84"/>
        <v>1878.1645949647013</v>
      </c>
      <c r="O723" s="13" t="s">
        <v>965</v>
      </c>
    </row>
    <row r="724" spans="1:15" x14ac:dyDescent="0.2">
      <c r="A724" s="1" t="s">
        <v>1114</v>
      </c>
      <c r="B724" s="13" t="s">
        <v>735</v>
      </c>
      <c r="C724" s="13"/>
      <c r="D724" s="13" t="s">
        <v>739</v>
      </c>
      <c r="E724" s="13" t="s">
        <v>268</v>
      </c>
      <c r="F724" s="32">
        <v>1150</v>
      </c>
      <c r="G724" s="15">
        <v>8.3410000000000005E-4</v>
      </c>
      <c r="H724" s="15">
        <v>0.28200500000000001</v>
      </c>
      <c r="I724" s="5">
        <f t="shared" si="80"/>
        <v>0.28198689781991471</v>
      </c>
      <c r="J724" s="2">
        <f t="shared" si="81"/>
        <v>-27.582792580935767</v>
      </c>
      <c r="K724" s="2">
        <f t="shared" si="82"/>
        <v>-2.4425363193592009</v>
      </c>
      <c r="L724" s="10">
        <f t="shared" si="83"/>
        <v>1746.3530265311988</v>
      </c>
      <c r="M724" s="10">
        <f t="shared" si="84"/>
        <v>2104.1732040043935</v>
      </c>
      <c r="O724" s="13" t="s">
        <v>965</v>
      </c>
    </row>
    <row r="725" spans="1:15" x14ac:dyDescent="0.2">
      <c r="A725" s="1" t="s">
        <v>1114</v>
      </c>
      <c r="B725" s="13" t="s">
        <v>735</v>
      </c>
      <c r="C725" s="13"/>
      <c r="D725" s="13" t="s">
        <v>740</v>
      </c>
      <c r="E725" s="13" t="s">
        <v>268</v>
      </c>
      <c r="F725" s="32">
        <v>1150</v>
      </c>
      <c r="G725" s="15">
        <v>9.2599999999999996E-4</v>
      </c>
      <c r="H725" s="15">
        <v>0.28213199999999999</v>
      </c>
      <c r="I725" s="5">
        <f t="shared" si="80"/>
        <v>0.28211190334641051</v>
      </c>
      <c r="J725" s="2">
        <f t="shared" si="81"/>
        <v>-23.091748147886506</v>
      </c>
      <c r="K725" s="2">
        <f t="shared" si="82"/>
        <v>1.9894069520542956</v>
      </c>
      <c r="L725" s="10">
        <f t="shared" si="83"/>
        <v>1574.5924975039964</v>
      </c>
      <c r="M725" s="10">
        <f t="shared" si="84"/>
        <v>1828.3533341465543</v>
      </c>
      <c r="O725" s="13" t="s">
        <v>965</v>
      </c>
    </row>
    <row r="726" spans="1:15" x14ac:dyDescent="0.2">
      <c r="A726" s="1" t="s">
        <v>1114</v>
      </c>
      <c r="B726" s="13" t="s">
        <v>735</v>
      </c>
      <c r="C726" s="13"/>
      <c r="D726" s="13" t="s">
        <v>741</v>
      </c>
      <c r="E726" s="13" t="s">
        <v>268</v>
      </c>
      <c r="F726" s="32">
        <v>1150</v>
      </c>
      <c r="G726" s="15">
        <v>1.312E-3</v>
      </c>
      <c r="H726" s="15">
        <v>0.28204800000000002</v>
      </c>
      <c r="I726" s="5">
        <f t="shared" si="80"/>
        <v>0.28201952612364001</v>
      </c>
      <c r="J726" s="2">
        <f t="shared" si="81"/>
        <v>-26.062202733525552</v>
      </c>
      <c r="K726" s="2">
        <f t="shared" si="82"/>
        <v>-1.2857331346782797</v>
      </c>
      <c r="L726" s="10">
        <f t="shared" si="83"/>
        <v>1708.371629987226</v>
      </c>
      <c r="M726" s="10">
        <f t="shared" si="84"/>
        <v>2032.3169815397682</v>
      </c>
      <c r="O726" s="13" t="s">
        <v>965</v>
      </c>
    </row>
    <row r="727" spans="1:15" x14ac:dyDescent="0.2">
      <c r="A727" s="1" t="s">
        <v>1114</v>
      </c>
      <c r="B727" s="13" t="s">
        <v>735</v>
      </c>
      <c r="C727" s="13"/>
      <c r="D727" s="13" t="s">
        <v>742</v>
      </c>
      <c r="E727" s="13" t="s">
        <v>268</v>
      </c>
      <c r="F727" s="32">
        <v>1150</v>
      </c>
      <c r="G727" s="15">
        <v>8.5400000000000005E-4</v>
      </c>
      <c r="H727" s="15">
        <v>0.28204000000000001</v>
      </c>
      <c r="I727" s="5">
        <f t="shared" si="80"/>
        <v>0.28202146593718641</v>
      </c>
      <c r="J727" s="2">
        <f t="shared" si="81"/>
        <v>-26.345103170253292</v>
      </c>
      <c r="K727" s="2">
        <f t="shared" si="82"/>
        <v>-1.2169590265587171</v>
      </c>
      <c r="L727" s="10">
        <f t="shared" si="83"/>
        <v>1698.9145485049257</v>
      </c>
      <c r="M727" s="10">
        <f t="shared" si="84"/>
        <v>2028.0419575823068</v>
      </c>
      <c r="O727" s="13" t="s">
        <v>965</v>
      </c>
    </row>
    <row r="728" spans="1:15" x14ac:dyDescent="0.2">
      <c r="A728" s="1" t="s">
        <v>1114</v>
      </c>
      <c r="B728" s="13" t="s">
        <v>735</v>
      </c>
      <c r="C728" s="13"/>
      <c r="D728" s="13" t="s">
        <v>743</v>
      </c>
      <c r="E728" s="13" t="s">
        <v>268</v>
      </c>
      <c r="F728" s="32">
        <v>1150</v>
      </c>
      <c r="G728" s="15">
        <v>5.3700000000000004E-4</v>
      </c>
      <c r="H728" s="15">
        <v>0.28213500000000002</v>
      </c>
      <c r="I728" s="5">
        <f t="shared" si="80"/>
        <v>0.2821233456771301</v>
      </c>
      <c r="J728" s="2">
        <f t="shared" si="81"/>
        <v>-22.985660484112771</v>
      </c>
      <c r="K728" s="2">
        <f t="shared" si="82"/>
        <v>2.3950831014496465</v>
      </c>
      <c r="L728" s="10">
        <f t="shared" si="83"/>
        <v>1554.5261090106355</v>
      </c>
      <c r="M728" s="10">
        <f t="shared" si="84"/>
        <v>1803.0351728131948</v>
      </c>
      <c r="O728" s="13" t="s">
        <v>965</v>
      </c>
    </row>
    <row r="729" spans="1:15" x14ac:dyDescent="0.2">
      <c r="A729" s="1" t="s">
        <v>1114</v>
      </c>
      <c r="B729" s="13" t="s">
        <v>735</v>
      </c>
      <c r="C729" s="13"/>
      <c r="D729" s="13" t="s">
        <v>744</v>
      </c>
      <c r="E729" s="13" t="s">
        <v>268</v>
      </c>
      <c r="F729" s="32">
        <v>1150</v>
      </c>
      <c r="G729" s="15">
        <v>5.5619999999999997E-4</v>
      </c>
      <c r="H729" s="15">
        <v>0.28200500000000001</v>
      </c>
      <c r="I729" s="5">
        <f t="shared" ref="I729:I792" si="85">H729-(G729*(EXP((F729*1000000)*1.867*10^-11)-1))</f>
        <v>0.28199292898625655</v>
      </c>
      <c r="J729" s="2">
        <f t="shared" ref="J729:J792" si="86">10000*((H729/0.282785)-1)</f>
        <v>-27.582792580935767</v>
      </c>
      <c r="K729" s="2">
        <f t="shared" ref="K729:K792" si="87">((I729/(0.282785-(0.0336*(EXP((F729*1000000)*1.867*10^-11)-1))))-1)*(10^4)</f>
        <v>-2.2287074764526515</v>
      </c>
      <c r="L729" s="10">
        <f t="shared" ref="L729:L792" si="88">((1/(1.867*10^-11))*(LN(((H729-0.28325)/(G729-0.0384))+1)))/1000000</f>
        <v>1733.7342780235815</v>
      </c>
      <c r="M729" s="10">
        <f t="shared" ref="M729:M792" si="89">((1/(1.867*(10^-11)))*(LN(1+(((0.28325)-((I729)+(0.015)*(EXP((1.867*(10^-11))*(F729*1000000))-1)))/(0.0384-0.015)))))/1000000</f>
        <v>2090.8982285261923</v>
      </c>
      <c r="O729" s="13" t="s">
        <v>965</v>
      </c>
    </row>
    <row r="730" spans="1:15" x14ac:dyDescent="0.2">
      <c r="A730" s="1" t="s">
        <v>1114</v>
      </c>
      <c r="B730" s="13" t="s">
        <v>735</v>
      </c>
      <c r="C730" s="13"/>
      <c r="D730" s="13" t="s">
        <v>745</v>
      </c>
      <c r="E730" s="13" t="s">
        <v>268</v>
      </c>
      <c r="F730" s="32">
        <v>1150</v>
      </c>
      <c r="G730" s="15">
        <v>1.6639999999999999E-3</v>
      </c>
      <c r="H730" s="15">
        <v>0.28218599999999999</v>
      </c>
      <c r="I730" s="5">
        <f t="shared" si="85"/>
        <v>0.28214988679095804</v>
      </c>
      <c r="J730" s="2">
        <f t="shared" si="86"/>
        <v>-21.182170199975925</v>
      </c>
      <c r="K730" s="2">
        <f t="shared" si="87"/>
        <v>3.3360711852803426</v>
      </c>
      <c r="L730" s="10">
        <f t="shared" si="88"/>
        <v>1529.2930866867209</v>
      </c>
      <c r="M730" s="10">
        <f t="shared" si="89"/>
        <v>1744.2621929058134</v>
      </c>
      <c r="O730" s="13" t="s">
        <v>965</v>
      </c>
    </row>
    <row r="731" spans="1:15" x14ac:dyDescent="0.2">
      <c r="A731" s="1" t="s">
        <v>1114</v>
      </c>
      <c r="B731" s="13" t="s">
        <v>735</v>
      </c>
      <c r="C731" s="13"/>
      <c r="D731" s="13" t="s">
        <v>746</v>
      </c>
      <c r="E731" s="13" t="s">
        <v>268</v>
      </c>
      <c r="F731" s="32">
        <v>1150</v>
      </c>
      <c r="G731" s="15">
        <v>1.152E-3</v>
      </c>
      <c r="H731" s="15">
        <v>0.282134</v>
      </c>
      <c r="I731" s="5">
        <f t="shared" si="85"/>
        <v>0.28210899854758631</v>
      </c>
      <c r="J731" s="2">
        <f t="shared" si="86"/>
        <v>-23.021023038705124</v>
      </c>
      <c r="K731" s="2">
        <f t="shared" si="87"/>
        <v>1.8864202764667937</v>
      </c>
      <c r="L731" s="10">
        <f t="shared" si="88"/>
        <v>1581.2141273022121</v>
      </c>
      <c r="M731" s="10">
        <f t="shared" si="89"/>
        <v>1834.7788061796805</v>
      </c>
      <c r="O731" s="13" t="s">
        <v>965</v>
      </c>
    </row>
    <row r="732" spans="1:15" x14ac:dyDescent="0.2">
      <c r="A732" s="1" t="s">
        <v>1114</v>
      </c>
      <c r="B732" s="13" t="s">
        <v>735</v>
      </c>
      <c r="C732" s="13"/>
      <c r="D732" s="13" t="s">
        <v>747</v>
      </c>
      <c r="E732" s="13" t="s">
        <v>268</v>
      </c>
      <c r="F732" s="32">
        <v>1150</v>
      </c>
      <c r="G732" s="15">
        <v>7.6530000000000001E-4</v>
      </c>
      <c r="H732" s="15">
        <v>0.28209600000000001</v>
      </c>
      <c r="I732" s="5">
        <f t="shared" si="85"/>
        <v>0.28207939096221168</v>
      </c>
      <c r="J732" s="2">
        <f t="shared" si="86"/>
        <v>-24.364800113160221</v>
      </c>
      <c r="K732" s="2">
        <f t="shared" si="87"/>
        <v>0.83671357579362393</v>
      </c>
      <c r="L732" s="10">
        <f t="shared" si="88"/>
        <v>1617.7005863227143</v>
      </c>
      <c r="M732" s="10">
        <f t="shared" si="89"/>
        <v>1900.2274351729643</v>
      </c>
      <c r="O732" s="13" t="s">
        <v>965</v>
      </c>
    </row>
    <row r="733" spans="1:15" x14ac:dyDescent="0.2">
      <c r="A733" s="1" t="s">
        <v>1114</v>
      </c>
      <c r="B733" s="13" t="s">
        <v>735</v>
      </c>
      <c r="C733" s="13"/>
      <c r="D733" s="13" t="s">
        <v>748</v>
      </c>
      <c r="E733" s="13" t="s">
        <v>268</v>
      </c>
      <c r="F733" s="32">
        <v>1150</v>
      </c>
      <c r="G733" s="15">
        <v>1.235E-3</v>
      </c>
      <c r="H733" s="15">
        <v>0.282134</v>
      </c>
      <c r="I733" s="5">
        <f t="shared" si="85"/>
        <v>0.28210719722766414</v>
      </c>
      <c r="J733" s="2">
        <f t="shared" si="86"/>
        <v>-23.021023038705124</v>
      </c>
      <c r="K733" s="2">
        <f t="shared" si="87"/>
        <v>1.8225563183493776</v>
      </c>
      <c r="L733" s="10">
        <f t="shared" si="88"/>
        <v>1584.6936994255307</v>
      </c>
      <c r="M733" s="10">
        <f t="shared" si="89"/>
        <v>1838.762974040543</v>
      </c>
      <c r="O733" s="13" t="s">
        <v>965</v>
      </c>
    </row>
    <row r="734" spans="1:15" x14ac:dyDescent="0.2">
      <c r="A734" s="1" t="s">
        <v>1114</v>
      </c>
      <c r="B734" s="13" t="s">
        <v>735</v>
      </c>
      <c r="C734" s="13"/>
      <c r="D734" s="13" t="s">
        <v>749</v>
      </c>
      <c r="E734" s="13" t="s">
        <v>268</v>
      </c>
      <c r="F734" s="32">
        <v>1150</v>
      </c>
      <c r="G734" s="15">
        <v>7.4899999999999999E-4</v>
      </c>
      <c r="H734" s="15">
        <v>0.28215099999999999</v>
      </c>
      <c r="I734" s="5">
        <f t="shared" si="85"/>
        <v>0.28213474471540118</v>
      </c>
      <c r="J734" s="2">
        <f t="shared" si="86"/>
        <v>-22.419859610659508</v>
      </c>
      <c r="K734" s="2">
        <f t="shared" si="87"/>
        <v>2.7992243612984247</v>
      </c>
      <c r="L734" s="10">
        <f t="shared" si="88"/>
        <v>1541.0413219715538</v>
      </c>
      <c r="M734" s="10">
        <f t="shared" si="89"/>
        <v>1777.8008981839287</v>
      </c>
      <c r="O734" s="13" t="s">
        <v>965</v>
      </c>
    </row>
    <row r="735" spans="1:15" x14ac:dyDescent="0.2">
      <c r="A735" s="1" t="s">
        <v>1114</v>
      </c>
      <c r="B735" s="13" t="s">
        <v>735</v>
      </c>
      <c r="C735" s="13"/>
      <c r="D735" s="13" t="s">
        <v>750</v>
      </c>
      <c r="E735" s="13" t="s">
        <v>268</v>
      </c>
      <c r="F735" s="32">
        <v>1150</v>
      </c>
      <c r="G735" s="15">
        <v>8.7500000000000002E-4</v>
      </c>
      <c r="H735" s="15">
        <v>0.28215600000000002</v>
      </c>
      <c r="I735" s="5">
        <f t="shared" si="85"/>
        <v>0.28213701018154347</v>
      </c>
      <c r="J735" s="2">
        <f t="shared" si="86"/>
        <v>-22.243046837703282</v>
      </c>
      <c r="K735" s="2">
        <f t="shared" si="87"/>
        <v>2.8795441496098917</v>
      </c>
      <c r="L735" s="10">
        <f t="shared" si="88"/>
        <v>1539.2075964692565</v>
      </c>
      <c r="M735" s="10">
        <f t="shared" si="89"/>
        <v>1772.784374877773</v>
      </c>
      <c r="O735" s="13" t="s">
        <v>965</v>
      </c>
    </row>
    <row r="736" spans="1:15" x14ac:dyDescent="0.2">
      <c r="A736" s="1" t="s">
        <v>1114</v>
      </c>
      <c r="B736" s="13" t="s">
        <v>735</v>
      </c>
      <c r="C736" s="13"/>
      <c r="D736" s="13" t="s">
        <v>751</v>
      </c>
      <c r="E736" s="13" t="s">
        <v>268</v>
      </c>
      <c r="F736" s="32">
        <v>1150</v>
      </c>
      <c r="G736" s="15">
        <v>1.0369999999999999E-3</v>
      </c>
      <c r="H736" s="15">
        <v>0.28213300000000002</v>
      </c>
      <c r="I736" s="5">
        <f t="shared" si="85"/>
        <v>0.28211049435229779</v>
      </c>
      <c r="J736" s="2">
        <f t="shared" si="86"/>
        <v>-23.056385593295261</v>
      </c>
      <c r="K736" s="2">
        <f t="shared" si="87"/>
        <v>1.9394525048199718</v>
      </c>
      <c r="L736" s="10">
        <f t="shared" si="88"/>
        <v>1577.8101700509537</v>
      </c>
      <c r="M736" s="10">
        <f t="shared" si="89"/>
        <v>1831.4701530555187</v>
      </c>
      <c r="O736" s="13" t="s">
        <v>965</v>
      </c>
    </row>
    <row r="737" spans="1:15" x14ac:dyDescent="0.2">
      <c r="A737" s="1" t="s">
        <v>1114</v>
      </c>
      <c r="B737" s="13" t="s">
        <v>735</v>
      </c>
      <c r="C737" s="13"/>
      <c r="D737" s="13" t="s">
        <v>752</v>
      </c>
      <c r="E737" s="13" t="s">
        <v>268</v>
      </c>
      <c r="F737" s="32">
        <v>1150</v>
      </c>
      <c r="G737" s="15">
        <v>1.2110000000000001E-3</v>
      </c>
      <c r="H737" s="15">
        <v>0.28212999999999999</v>
      </c>
      <c r="I737" s="5">
        <f t="shared" si="85"/>
        <v>0.28210371809125612</v>
      </c>
      <c r="J737" s="2">
        <f t="shared" si="86"/>
        <v>-23.162473257068996</v>
      </c>
      <c r="K737" s="2">
        <f t="shared" si="87"/>
        <v>1.6992070903087964</v>
      </c>
      <c r="L737" s="10">
        <f t="shared" si="88"/>
        <v>1589.2788912608648</v>
      </c>
      <c r="M737" s="10">
        <f t="shared" si="89"/>
        <v>1846.4573054047346</v>
      </c>
      <c r="O737" s="13" t="s">
        <v>965</v>
      </c>
    </row>
    <row r="738" spans="1:15" x14ac:dyDescent="0.2">
      <c r="A738" s="1" t="s">
        <v>1114</v>
      </c>
      <c r="B738" s="13" t="s">
        <v>735</v>
      </c>
      <c r="C738" s="13"/>
      <c r="D738" s="13" t="s">
        <v>753</v>
      </c>
      <c r="E738" s="13" t="s">
        <v>268</v>
      </c>
      <c r="F738" s="32">
        <v>1150</v>
      </c>
      <c r="G738" s="15">
        <v>1.354E-3</v>
      </c>
      <c r="H738" s="15">
        <v>0.282192</v>
      </c>
      <c r="I738" s="5">
        <f t="shared" si="85"/>
        <v>0.28216261461235409</v>
      </c>
      <c r="J738" s="2">
        <f t="shared" si="86"/>
        <v>-20.969994872429567</v>
      </c>
      <c r="K738" s="2">
        <f t="shared" si="87"/>
        <v>3.787323093713546</v>
      </c>
      <c r="L738" s="10">
        <f t="shared" si="88"/>
        <v>1508.2420888070696</v>
      </c>
      <c r="M738" s="10">
        <f t="shared" si="89"/>
        <v>1716.0546481026997</v>
      </c>
      <c r="O738" s="13" t="s">
        <v>965</v>
      </c>
    </row>
    <row r="739" spans="1:15" x14ac:dyDescent="0.2">
      <c r="A739" s="1" t="s">
        <v>1114</v>
      </c>
      <c r="B739" s="13" t="s">
        <v>735</v>
      </c>
      <c r="C739" s="13"/>
      <c r="D739" s="13" t="s">
        <v>754</v>
      </c>
      <c r="E739" s="13" t="s">
        <v>268</v>
      </c>
      <c r="F739" s="32">
        <v>1150</v>
      </c>
      <c r="G739" s="15">
        <v>7.2900000000000005E-4</v>
      </c>
      <c r="H739" s="15">
        <v>0.28212500000000001</v>
      </c>
      <c r="I739" s="5">
        <f t="shared" si="85"/>
        <v>0.28210917876839448</v>
      </c>
      <c r="J739" s="2">
        <f t="shared" si="86"/>
        <v>-23.339286030022997</v>
      </c>
      <c r="K739" s="2">
        <f t="shared" si="87"/>
        <v>1.8928098211579147</v>
      </c>
      <c r="L739" s="10">
        <f t="shared" si="88"/>
        <v>1576.1425204263273</v>
      </c>
      <c r="M739" s="10">
        <f t="shared" si="89"/>
        <v>1834.3801766410138</v>
      </c>
      <c r="O739" s="13" t="s">
        <v>965</v>
      </c>
    </row>
    <row r="740" spans="1:15" x14ac:dyDescent="0.2">
      <c r="A740" s="1" t="s">
        <v>1114</v>
      </c>
      <c r="B740" s="13" t="s">
        <v>735</v>
      </c>
      <c r="C740" s="13"/>
      <c r="D740" s="13" t="s">
        <v>755</v>
      </c>
      <c r="E740" s="13" t="s">
        <v>268</v>
      </c>
      <c r="F740" s="32">
        <v>1150</v>
      </c>
      <c r="G740" s="15">
        <v>7.1100000000000004E-4</v>
      </c>
      <c r="H740" s="15">
        <v>0.28203800000000001</v>
      </c>
      <c r="I740" s="5">
        <f t="shared" si="85"/>
        <v>0.28202256941608844</v>
      </c>
      <c r="J740" s="2">
        <f t="shared" si="86"/>
        <v>-26.41582827943467</v>
      </c>
      <c r="K740" s="2">
        <f t="shared" si="87"/>
        <v>-1.1778363090908517</v>
      </c>
      <c r="L740" s="10">
        <f t="shared" si="88"/>
        <v>1695.3231143259889</v>
      </c>
      <c r="M740" s="10">
        <f t="shared" si="89"/>
        <v>2025.6099227510319</v>
      </c>
      <c r="O740" s="13" t="s">
        <v>965</v>
      </c>
    </row>
    <row r="741" spans="1:15" x14ac:dyDescent="0.2">
      <c r="A741" s="1" t="s">
        <v>1114</v>
      </c>
      <c r="B741" s="13" t="s">
        <v>735</v>
      </c>
      <c r="C741" s="13"/>
      <c r="D741" s="13" t="s">
        <v>756</v>
      </c>
      <c r="E741" s="13" t="s">
        <v>268</v>
      </c>
      <c r="F741" s="32">
        <v>1150</v>
      </c>
      <c r="G741" s="15">
        <v>1.1950000000000001E-3</v>
      </c>
      <c r="H741" s="15">
        <v>0.28220099999999998</v>
      </c>
      <c r="I741" s="5">
        <f t="shared" si="85"/>
        <v>0.28217506533365072</v>
      </c>
      <c r="J741" s="2">
        <f t="shared" si="86"/>
        <v>-20.65173188111169</v>
      </c>
      <c r="K741" s="2">
        <f t="shared" si="87"/>
        <v>4.2287507011296022</v>
      </c>
      <c r="L741" s="10">
        <f t="shared" si="88"/>
        <v>1489.2859731718488</v>
      </c>
      <c r="M741" s="10">
        <f t="shared" si="89"/>
        <v>1688.4468347994753</v>
      </c>
      <c r="O741" s="13" t="s">
        <v>965</v>
      </c>
    </row>
    <row r="742" spans="1:15" x14ac:dyDescent="0.2">
      <c r="A742" s="1" t="s">
        <v>1114</v>
      </c>
      <c r="B742" s="13" t="s">
        <v>735</v>
      </c>
      <c r="C742" s="13"/>
      <c r="D742" s="13" t="s">
        <v>757</v>
      </c>
      <c r="E742" s="13" t="s">
        <v>268</v>
      </c>
      <c r="F742" s="32">
        <v>1150</v>
      </c>
      <c r="G742" s="15">
        <v>7.2000000000000005E-4</v>
      </c>
      <c r="H742" s="15">
        <v>0.28211700000000001</v>
      </c>
      <c r="I742" s="5">
        <f t="shared" si="85"/>
        <v>0.28210137409224145</v>
      </c>
      <c r="J742" s="2">
        <f t="shared" si="86"/>
        <v>-23.62218646675074</v>
      </c>
      <c r="K742" s="2">
        <f t="shared" si="87"/>
        <v>1.6161029992156628</v>
      </c>
      <c r="L742" s="10">
        <f t="shared" si="88"/>
        <v>1586.8126593584489</v>
      </c>
      <c r="M742" s="10">
        <f t="shared" si="89"/>
        <v>1851.6405851232882</v>
      </c>
      <c r="O742" s="13" t="s">
        <v>965</v>
      </c>
    </row>
    <row r="743" spans="1:15" x14ac:dyDescent="0.2">
      <c r="A743" s="1" t="s">
        <v>1114</v>
      </c>
      <c r="B743" s="13" t="s">
        <v>735</v>
      </c>
      <c r="C743" s="13"/>
      <c r="D743" s="13" t="s">
        <v>758</v>
      </c>
      <c r="E743" s="13" t="s">
        <v>268</v>
      </c>
      <c r="F743" s="32">
        <v>1150</v>
      </c>
      <c r="G743" s="15">
        <v>8.6200000000000003E-4</v>
      </c>
      <c r="H743" s="15">
        <v>0.28220200000000001</v>
      </c>
      <c r="I743" s="5">
        <f t="shared" si="85"/>
        <v>0.2821832923159891</v>
      </c>
      <c r="J743" s="2">
        <f t="shared" si="86"/>
        <v>-20.616369326520445</v>
      </c>
      <c r="K743" s="2">
        <f t="shared" si="87"/>
        <v>4.5204299575640761</v>
      </c>
      <c r="L743" s="10">
        <f t="shared" si="88"/>
        <v>1474.8667995031003</v>
      </c>
      <c r="M743" s="10">
        <f t="shared" si="89"/>
        <v>1670.1967881273054</v>
      </c>
      <c r="O743" s="13" t="s">
        <v>965</v>
      </c>
    </row>
    <row r="744" spans="1:15" x14ac:dyDescent="0.2">
      <c r="A744" s="1" t="s">
        <v>1114</v>
      </c>
      <c r="B744" s="13" t="s">
        <v>735</v>
      </c>
      <c r="C744" s="13"/>
      <c r="D744" s="13" t="s">
        <v>759</v>
      </c>
      <c r="E744" s="13" t="s">
        <v>268</v>
      </c>
      <c r="F744" s="32">
        <v>1150</v>
      </c>
      <c r="G744" s="15">
        <v>1.194E-3</v>
      </c>
      <c r="H744" s="15">
        <v>0.28211000000000003</v>
      </c>
      <c r="I744" s="5">
        <f t="shared" si="85"/>
        <v>0.28208408703630045</v>
      </c>
      <c r="J744" s="2">
        <f t="shared" si="86"/>
        <v>-23.869724348886123</v>
      </c>
      <c r="K744" s="2">
        <f t="shared" si="87"/>
        <v>1.0032080864230686</v>
      </c>
      <c r="L744" s="10">
        <f t="shared" si="88"/>
        <v>1616.5067648850115</v>
      </c>
      <c r="M744" s="10">
        <f t="shared" si="89"/>
        <v>1889.8519298991262</v>
      </c>
      <c r="O744" s="13" t="s">
        <v>965</v>
      </c>
    </row>
    <row r="745" spans="1:15" x14ac:dyDescent="0.2">
      <c r="A745" s="1" t="s">
        <v>1114</v>
      </c>
      <c r="B745" s="13" t="s">
        <v>735</v>
      </c>
      <c r="C745" s="13"/>
      <c r="D745" s="13" t="s">
        <v>760</v>
      </c>
      <c r="E745" s="13" t="s">
        <v>268</v>
      </c>
      <c r="F745" s="32">
        <v>1150</v>
      </c>
      <c r="G745" s="15">
        <v>3.8000000000000002E-4</v>
      </c>
      <c r="H745" s="15">
        <v>0.28223799999999999</v>
      </c>
      <c r="I745" s="5">
        <f t="shared" si="85"/>
        <v>0.28222975299312741</v>
      </c>
      <c r="J745" s="2">
        <f t="shared" si="86"/>
        <v>-19.343317361246726</v>
      </c>
      <c r="K745" s="2">
        <f t="shared" si="87"/>
        <v>6.167645814338929</v>
      </c>
      <c r="L745" s="10">
        <f t="shared" si="88"/>
        <v>1407.0426059589286</v>
      </c>
      <c r="M745" s="10">
        <f t="shared" si="89"/>
        <v>1567.0154432362476</v>
      </c>
      <c r="O745" s="13" t="s">
        <v>965</v>
      </c>
    </row>
    <row r="746" spans="1:15" x14ac:dyDescent="0.2">
      <c r="A746" s="1" t="s">
        <v>1114</v>
      </c>
      <c r="B746" s="13" t="s">
        <v>735</v>
      </c>
      <c r="C746" s="13"/>
      <c r="D746" s="13" t="s">
        <v>761</v>
      </c>
      <c r="E746" s="13" t="s">
        <v>268</v>
      </c>
      <c r="F746" s="32">
        <v>1150</v>
      </c>
      <c r="G746" s="15">
        <v>6.6399999999999999E-4</v>
      </c>
      <c r="H746" s="15">
        <v>0.28191500000000003</v>
      </c>
      <c r="I746" s="5">
        <f t="shared" si="85"/>
        <v>0.28190058944062268</v>
      </c>
      <c r="J746" s="2">
        <f t="shared" si="86"/>
        <v>-30.765422494120067</v>
      </c>
      <c r="K746" s="2">
        <f t="shared" si="87"/>
        <v>-5.5025117587859107</v>
      </c>
      <c r="L746" s="10">
        <f t="shared" si="88"/>
        <v>1862.1295041892351</v>
      </c>
      <c r="M746" s="10">
        <f t="shared" si="89"/>
        <v>2293.7838117847623</v>
      </c>
      <c r="O746" s="13" t="s">
        <v>965</v>
      </c>
    </row>
    <row r="747" spans="1:15" x14ac:dyDescent="0.2">
      <c r="A747" s="1" t="s">
        <v>1114</v>
      </c>
      <c r="B747" s="13" t="s">
        <v>735</v>
      </c>
      <c r="C747" s="13"/>
      <c r="D747" s="13" t="s">
        <v>762</v>
      </c>
      <c r="E747" s="13" t="s">
        <v>763</v>
      </c>
      <c r="F747" s="32">
        <v>1395</v>
      </c>
      <c r="G747" s="15">
        <v>1.2149999999999999E-3</v>
      </c>
      <c r="H747" s="15">
        <v>0.28213899999999997</v>
      </c>
      <c r="I747" s="5">
        <f t="shared" si="85"/>
        <v>0.28210694006762183</v>
      </c>
      <c r="J747" s="2">
        <f t="shared" si="86"/>
        <v>-22.844210265751119</v>
      </c>
      <c r="K747" s="2">
        <f t="shared" si="87"/>
        <v>7.3975490900157759</v>
      </c>
      <c r="L747" s="10">
        <f t="shared" si="88"/>
        <v>1576.8611641641717</v>
      </c>
      <c r="M747" s="10">
        <f t="shared" si="89"/>
        <v>1683.7077268515911</v>
      </c>
      <c r="O747" s="13" t="s">
        <v>965</v>
      </c>
    </row>
    <row r="748" spans="1:15" x14ac:dyDescent="0.2">
      <c r="A748" s="1" t="s">
        <v>1114</v>
      </c>
      <c r="B748" s="13" t="s">
        <v>735</v>
      </c>
      <c r="C748" s="13"/>
      <c r="D748" s="13" t="s">
        <v>764</v>
      </c>
      <c r="E748" s="13" t="s">
        <v>763</v>
      </c>
      <c r="F748" s="32">
        <v>1395</v>
      </c>
      <c r="G748" s="15">
        <v>8.1910000000000001E-4</v>
      </c>
      <c r="H748" s="15">
        <v>0.282086</v>
      </c>
      <c r="I748" s="5">
        <f t="shared" si="85"/>
        <v>0.28206438659208977</v>
      </c>
      <c r="J748" s="2">
        <f t="shared" si="86"/>
        <v>-24.718425659069343</v>
      </c>
      <c r="K748" s="2">
        <f t="shared" si="87"/>
        <v>5.8880167593233779</v>
      </c>
      <c r="L748" s="10">
        <f t="shared" si="88"/>
        <v>1633.807800045483</v>
      </c>
      <c r="M748" s="10">
        <f t="shared" si="89"/>
        <v>1778.0139830067269</v>
      </c>
      <c r="O748" s="13" t="s">
        <v>965</v>
      </c>
    </row>
    <row r="749" spans="1:15" x14ac:dyDescent="0.2">
      <c r="A749" s="1" t="s">
        <v>1114</v>
      </c>
      <c r="B749" s="13" t="s">
        <v>735</v>
      </c>
      <c r="C749" s="13"/>
      <c r="D749" s="13" t="s">
        <v>765</v>
      </c>
      <c r="E749" s="13" t="s">
        <v>763</v>
      </c>
      <c r="F749" s="32">
        <v>1395</v>
      </c>
      <c r="G749" s="15">
        <v>9.4200000000000002E-4</v>
      </c>
      <c r="H749" s="15">
        <v>0.28211599999999998</v>
      </c>
      <c r="I749" s="5">
        <f t="shared" si="85"/>
        <v>0.28209114365736604</v>
      </c>
      <c r="J749" s="2">
        <f t="shared" si="86"/>
        <v>-23.657549021341985</v>
      </c>
      <c r="K749" s="2">
        <f t="shared" si="87"/>
        <v>6.8371908186426467</v>
      </c>
      <c r="L749" s="10">
        <f t="shared" si="88"/>
        <v>1597.4662987176637</v>
      </c>
      <c r="M749" s="10">
        <f t="shared" si="89"/>
        <v>1718.7348320208093</v>
      </c>
      <c r="O749" s="13" t="s">
        <v>965</v>
      </c>
    </row>
    <row r="750" spans="1:15" x14ac:dyDescent="0.2">
      <c r="A750" s="1" t="s">
        <v>1114</v>
      </c>
      <c r="B750" s="13" t="s">
        <v>735</v>
      </c>
      <c r="C750" s="13"/>
      <c r="D750" s="13" t="s">
        <v>766</v>
      </c>
      <c r="E750" s="13" t="s">
        <v>763</v>
      </c>
      <c r="F750" s="32">
        <v>1395</v>
      </c>
      <c r="G750" s="15">
        <v>4.7990000000000001E-4</v>
      </c>
      <c r="H750" s="15">
        <v>0.28212900000000002</v>
      </c>
      <c r="I750" s="5">
        <f t="shared" si="85"/>
        <v>0.28211633698638006</v>
      </c>
      <c r="J750" s="2">
        <f t="shared" si="86"/>
        <v>-23.197835811659129</v>
      </c>
      <c r="K750" s="2">
        <f t="shared" si="87"/>
        <v>7.7308932527908603</v>
      </c>
      <c r="L750" s="10">
        <f t="shared" si="88"/>
        <v>1560.4511442587827</v>
      </c>
      <c r="M750" s="10">
        <f t="shared" si="89"/>
        <v>1662.8600415265221</v>
      </c>
      <c r="O750" s="13" t="s">
        <v>965</v>
      </c>
    </row>
    <row r="751" spans="1:15" x14ac:dyDescent="0.2">
      <c r="A751" s="1" t="s">
        <v>1114</v>
      </c>
      <c r="B751" s="13" t="s">
        <v>735</v>
      </c>
      <c r="C751" s="13"/>
      <c r="D751" s="13" t="s">
        <v>767</v>
      </c>
      <c r="E751" s="13" t="s">
        <v>763</v>
      </c>
      <c r="F751" s="32">
        <v>1395</v>
      </c>
      <c r="G751" s="15">
        <v>9.7900000000000005E-4</v>
      </c>
      <c r="H751" s="15">
        <v>0.28206199999999998</v>
      </c>
      <c r="I751" s="5">
        <f t="shared" si="85"/>
        <v>0.28203616734666814</v>
      </c>
      <c r="J751" s="2">
        <f t="shared" si="86"/>
        <v>-25.567126969253671</v>
      </c>
      <c r="K751" s="2">
        <f t="shared" si="87"/>
        <v>4.8869736534640218</v>
      </c>
      <c r="L751" s="10">
        <f t="shared" si="88"/>
        <v>1673.9885243054991</v>
      </c>
      <c r="M751" s="10">
        <f t="shared" si="89"/>
        <v>1840.461531508899</v>
      </c>
      <c r="O751" s="13" t="s">
        <v>965</v>
      </c>
    </row>
    <row r="752" spans="1:15" x14ac:dyDescent="0.2">
      <c r="A752" s="1" t="s">
        <v>1114</v>
      </c>
      <c r="B752" s="13" t="s">
        <v>735</v>
      </c>
      <c r="C752" s="13"/>
      <c r="D752" s="13" t="s">
        <v>768</v>
      </c>
      <c r="E752" s="13" t="s">
        <v>763</v>
      </c>
      <c r="F752" s="32">
        <v>1395</v>
      </c>
      <c r="G752" s="15">
        <v>5.0549999999999998E-4</v>
      </c>
      <c r="H752" s="15">
        <v>0.28218300000000002</v>
      </c>
      <c r="I752" s="5">
        <f t="shared" si="85"/>
        <v>0.28216966148492417</v>
      </c>
      <c r="J752" s="2">
        <f t="shared" si="86"/>
        <v>-21.28825786374744</v>
      </c>
      <c r="K752" s="2">
        <f t="shared" si="87"/>
        <v>9.6225144086159453</v>
      </c>
      <c r="L752" s="10">
        <f t="shared" si="88"/>
        <v>1487.305636623106</v>
      </c>
      <c r="M752" s="10">
        <f t="shared" si="89"/>
        <v>1544.4021960605171</v>
      </c>
      <c r="O752" s="13" t="s">
        <v>965</v>
      </c>
    </row>
    <row r="753" spans="1:15" x14ac:dyDescent="0.2">
      <c r="A753" s="1" t="s">
        <v>1114</v>
      </c>
      <c r="B753" s="13" t="s">
        <v>735</v>
      </c>
      <c r="C753" s="13"/>
      <c r="D753" s="13" t="s">
        <v>769</v>
      </c>
      <c r="E753" s="13" t="s">
        <v>763</v>
      </c>
      <c r="F753" s="32">
        <v>1395</v>
      </c>
      <c r="G753" s="15">
        <v>7.3019999999999997E-4</v>
      </c>
      <c r="H753" s="15">
        <v>0.28207900000000002</v>
      </c>
      <c r="I753" s="5">
        <f t="shared" si="85"/>
        <v>0.28205973237644238</v>
      </c>
      <c r="J753" s="2">
        <f t="shared" si="86"/>
        <v>-24.965963541205838</v>
      </c>
      <c r="K753" s="2">
        <f t="shared" si="87"/>
        <v>5.7229141700299024</v>
      </c>
      <c r="L753" s="10">
        <f t="shared" si="88"/>
        <v>1639.6640657825969</v>
      </c>
      <c r="M753" s="10">
        <f t="shared" si="89"/>
        <v>1788.3185066085105</v>
      </c>
      <c r="O753" s="13" t="s">
        <v>965</v>
      </c>
    </row>
    <row r="754" spans="1:15" x14ac:dyDescent="0.2">
      <c r="A754" s="1" t="s">
        <v>1114</v>
      </c>
      <c r="B754" s="13" t="s">
        <v>735</v>
      </c>
      <c r="C754" s="13"/>
      <c r="D754" s="13" t="s">
        <v>770</v>
      </c>
      <c r="E754" s="13" t="s">
        <v>763</v>
      </c>
      <c r="F754" s="32">
        <v>1395</v>
      </c>
      <c r="G754" s="15">
        <v>5.8810000000000004E-4</v>
      </c>
      <c r="H754" s="15">
        <v>0.28209200000000001</v>
      </c>
      <c r="I754" s="5">
        <f t="shared" si="85"/>
        <v>0.28207648193725798</v>
      </c>
      <c r="J754" s="2">
        <f t="shared" si="86"/>
        <v>-24.506250331524093</v>
      </c>
      <c r="K754" s="2">
        <f t="shared" si="87"/>
        <v>6.3170842879789468</v>
      </c>
      <c r="L754" s="10">
        <f t="shared" si="88"/>
        <v>1615.7303360624196</v>
      </c>
      <c r="M754" s="10">
        <f t="shared" si="89"/>
        <v>1751.2253804070172</v>
      </c>
      <c r="O754" s="13" t="s">
        <v>965</v>
      </c>
    </row>
    <row r="755" spans="1:15" x14ac:dyDescent="0.2">
      <c r="A755" s="1" t="s">
        <v>1114</v>
      </c>
      <c r="B755" s="13" t="s">
        <v>735</v>
      </c>
      <c r="C755" s="13"/>
      <c r="D755" s="13" t="s">
        <v>771</v>
      </c>
      <c r="E755" s="13" t="s">
        <v>763</v>
      </c>
      <c r="F755" s="32">
        <v>1395</v>
      </c>
      <c r="G755" s="15">
        <v>1.088E-3</v>
      </c>
      <c r="H755" s="15">
        <v>0.28212999999999999</v>
      </c>
      <c r="I755" s="5">
        <f t="shared" si="85"/>
        <v>0.28210129118812555</v>
      </c>
      <c r="J755" s="2">
        <f t="shared" si="86"/>
        <v>-23.162473257068996</v>
      </c>
      <c r="K755" s="2">
        <f t="shared" si="87"/>
        <v>7.197162021150838</v>
      </c>
      <c r="L755" s="10">
        <f t="shared" si="88"/>
        <v>1584.1165061353024</v>
      </c>
      <c r="M755" s="10">
        <f t="shared" si="89"/>
        <v>1696.2362353345616</v>
      </c>
      <c r="O755" s="13" t="s">
        <v>965</v>
      </c>
    </row>
    <row r="756" spans="1:15" x14ac:dyDescent="0.2">
      <c r="A756" s="1" t="s">
        <v>1114</v>
      </c>
      <c r="B756" s="13" t="s">
        <v>735</v>
      </c>
      <c r="C756" s="13"/>
      <c r="D756" s="13" t="s">
        <v>772</v>
      </c>
      <c r="E756" s="13" t="s">
        <v>763</v>
      </c>
      <c r="F756" s="32">
        <v>1395</v>
      </c>
      <c r="G756" s="15">
        <v>4.55E-4</v>
      </c>
      <c r="H756" s="15">
        <v>0.28216200000000002</v>
      </c>
      <c r="I756" s="5">
        <f t="shared" si="85"/>
        <v>0.28214999401709295</v>
      </c>
      <c r="J756" s="2">
        <f t="shared" si="86"/>
        <v>-22.030871510156924</v>
      </c>
      <c r="K756" s="2">
        <f t="shared" si="87"/>
        <v>8.9248351196058451</v>
      </c>
      <c r="L756" s="10">
        <f t="shared" si="88"/>
        <v>1514.1777896931908</v>
      </c>
      <c r="M756" s="10">
        <f t="shared" si="89"/>
        <v>1588.1230432081786</v>
      </c>
      <c r="O756" s="13" t="s">
        <v>965</v>
      </c>
    </row>
    <row r="757" spans="1:15" x14ac:dyDescent="0.2">
      <c r="A757" s="1" t="s">
        <v>1114</v>
      </c>
      <c r="B757" s="13" t="s">
        <v>735</v>
      </c>
      <c r="C757" s="13"/>
      <c r="D757" s="13" t="s">
        <v>773</v>
      </c>
      <c r="E757" s="13" t="s">
        <v>763</v>
      </c>
      <c r="F757" s="32">
        <v>1395</v>
      </c>
      <c r="G757" s="15">
        <v>7.5799999999999999E-4</v>
      </c>
      <c r="H757" s="15">
        <v>0.28210000000000002</v>
      </c>
      <c r="I757" s="5">
        <f t="shared" si="85"/>
        <v>0.28207999882408014</v>
      </c>
      <c r="J757" s="2">
        <f t="shared" si="86"/>
        <v>-24.223349894796353</v>
      </c>
      <c r="K757" s="2">
        <f t="shared" si="87"/>
        <v>6.4418415327183176</v>
      </c>
      <c r="L757" s="10">
        <f t="shared" si="88"/>
        <v>1611.8688556335539</v>
      </c>
      <c r="M757" s="10">
        <f t="shared" si="89"/>
        <v>1743.4337134147752</v>
      </c>
      <c r="O757" s="13" t="s">
        <v>965</v>
      </c>
    </row>
    <row r="758" spans="1:15" x14ac:dyDescent="0.2">
      <c r="A758" s="1" t="s">
        <v>1114</v>
      </c>
      <c r="B758" s="13" t="s">
        <v>735</v>
      </c>
      <c r="C758" s="13"/>
      <c r="D758" s="13" t="s">
        <v>774</v>
      </c>
      <c r="E758" s="13" t="s">
        <v>763</v>
      </c>
      <c r="F758" s="32">
        <v>1395</v>
      </c>
      <c r="G758" s="15">
        <v>1.72E-3</v>
      </c>
      <c r="H758" s="15">
        <v>0.28214499999999998</v>
      </c>
      <c r="I758" s="5">
        <f t="shared" si="85"/>
        <v>0.28209961474593381</v>
      </c>
      <c r="J758" s="2">
        <f t="shared" si="86"/>
        <v>-22.632034938204761</v>
      </c>
      <c r="K758" s="2">
        <f t="shared" si="87"/>
        <v>7.1376922914212493</v>
      </c>
      <c r="L758" s="10">
        <f t="shared" si="88"/>
        <v>1589.7456392297613</v>
      </c>
      <c r="M758" s="10">
        <f t="shared" si="89"/>
        <v>1699.9538106899467</v>
      </c>
      <c r="O758" s="13" t="s">
        <v>965</v>
      </c>
    </row>
    <row r="759" spans="1:15" x14ac:dyDescent="0.2">
      <c r="A759" s="1" t="s">
        <v>1114</v>
      </c>
      <c r="B759" s="13" t="s">
        <v>735</v>
      </c>
      <c r="C759" s="13"/>
      <c r="D759" s="13" t="s">
        <v>775</v>
      </c>
      <c r="E759" s="13" t="s">
        <v>763</v>
      </c>
      <c r="F759" s="32">
        <v>1395</v>
      </c>
      <c r="G759" s="15">
        <v>7.2650000000000004E-4</v>
      </c>
      <c r="H759" s="15">
        <v>0.28211199999999997</v>
      </c>
      <c r="I759" s="5">
        <f t="shared" si="85"/>
        <v>0.28209283000751212</v>
      </c>
      <c r="J759" s="2">
        <f t="shared" si="86"/>
        <v>-23.798999239705854</v>
      </c>
      <c r="K759" s="2">
        <f t="shared" si="87"/>
        <v>6.8970120208966534</v>
      </c>
      <c r="L759" s="10">
        <f t="shared" si="88"/>
        <v>1593.9831251683333</v>
      </c>
      <c r="M759" s="10">
        <f t="shared" si="89"/>
        <v>1714.9965956837323</v>
      </c>
      <c r="O759" s="13" t="s">
        <v>965</v>
      </c>
    </row>
    <row r="760" spans="1:15" x14ac:dyDescent="0.2">
      <c r="A760" s="1" t="s">
        <v>1114</v>
      </c>
      <c r="B760" s="13" t="s">
        <v>735</v>
      </c>
      <c r="C760" s="13"/>
      <c r="D760" s="13" t="s">
        <v>776</v>
      </c>
      <c r="E760" s="13" t="s">
        <v>763</v>
      </c>
      <c r="F760" s="32">
        <v>1395</v>
      </c>
      <c r="G760" s="15">
        <v>9.0200000000000002E-4</v>
      </c>
      <c r="H760" s="15">
        <v>0.28212199999999998</v>
      </c>
      <c r="I760" s="5">
        <f t="shared" si="85"/>
        <v>0.28209819912839085</v>
      </c>
      <c r="J760" s="2">
        <f t="shared" si="86"/>
        <v>-23.445373693796732</v>
      </c>
      <c r="K760" s="2">
        <f t="shared" si="87"/>
        <v>7.0874749960703198</v>
      </c>
      <c r="L760" s="10">
        <f t="shared" si="88"/>
        <v>1587.4679501686671</v>
      </c>
      <c r="M760" s="10">
        <f t="shared" si="89"/>
        <v>1703.0927963855552</v>
      </c>
      <c r="O760" s="13" t="s">
        <v>965</v>
      </c>
    </row>
    <row r="761" spans="1:15" x14ac:dyDescent="0.2">
      <c r="A761" s="1" t="s">
        <v>1114</v>
      </c>
      <c r="B761" s="13" t="s">
        <v>735</v>
      </c>
      <c r="C761" s="13"/>
      <c r="D761" s="13" t="s">
        <v>777</v>
      </c>
      <c r="E761" s="13" t="s">
        <v>763</v>
      </c>
      <c r="F761" s="32">
        <v>1395</v>
      </c>
      <c r="G761" s="15">
        <v>1.23E-3</v>
      </c>
      <c r="H761" s="15">
        <v>0.282107</v>
      </c>
      <c r="I761" s="5">
        <f t="shared" si="85"/>
        <v>0.28207454426598755</v>
      </c>
      <c r="J761" s="2">
        <f t="shared" si="86"/>
        <v>-23.975812012659858</v>
      </c>
      <c r="K761" s="2">
        <f t="shared" si="87"/>
        <v>6.2483477772157237</v>
      </c>
      <c r="L761" s="10">
        <f t="shared" si="88"/>
        <v>1622.2431640639568</v>
      </c>
      <c r="M761" s="10">
        <f t="shared" si="89"/>
        <v>1755.5178092092683</v>
      </c>
      <c r="O761" s="13" t="s">
        <v>965</v>
      </c>
    </row>
    <row r="762" spans="1:15" x14ac:dyDescent="0.2">
      <c r="A762" s="1" t="s">
        <v>1114</v>
      </c>
      <c r="B762" s="13" t="s">
        <v>735</v>
      </c>
      <c r="C762" s="13"/>
      <c r="D762" s="13" t="s">
        <v>778</v>
      </c>
      <c r="E762" s="13" t="s">
        <v>763</v>
      </c>
      <c r="F762" s="32">
        <v>1395</v>
      </c>
      <c r="G762" s="15">
        <v>1.0950000000000001E-3</v>
      </c>
      <c r="H762" s="15">
        <v>0.28212700000000002</v>
      </c>
      <c r="I762" s="5">
        <f t="shared" si="85"/>
        <v>0.28209810648069628</v>
      </c>
      <c r="J762" s="2">
        <f t="shared" si="86"/>
        <v>-23.268560920840507</v>
      </c>
      <c r="K762" s="2">
        <f t="shared" si="87"/>
        <v>7.0841884327865756</v>
      </c>
      <c r="L762" s="10">
        <f t="shared" si="88"/>
        <v>1588.5910350302076</v>
      </c>
      <c r="M762" s="10">
        <f t="shared" si="89"/>
        <v>1703.2982266659251</v>
      </c>
      <c r="O762" s="13" t="s">
        <v>965</v>
      </c>
    </row>
    <row r="763" spans="1:15" x14ac:dyDescent="0.2">
      <c r="A763" s="1" t="s">
        <v>1114</v>
      </c>
      <c r="B763" s="13" t="s">
        <v>735</v>
      </c>
      <c r="C763" s="13"/>
      <c r="D763" s="13" t="s">
        <v>779</v>
      </c>
      <c r="E763" s="13" t="s">
        <v>763</v>
      </c>
      <c r="F763" s="32">
        <v>1395</v>
      </c>
      <c r="G763" s="15">
        <v>3.8769999999999999E-4</v>
      </c>
      <c r="H763" s="15">
        <v>0.28212599999999999</v>
      </c>
      <c r="I763" s="5">
        <f t="shared" si="85"/>
        <v>0.28211576984709213</v>
      </c>
      <c r="J763" s="2">
        <f t="shared" si="86"/>
        <v>-23.303923475432864</v>
      </c>
      <c r="K763" s="2">
        <f t="shared" si="87"/>
        <v>7.7107746824411905</v>
      </c>
      <c r="L763" s="10">
        <f t="shared" si="88"/>
        <v>1560.826646457075</v>
      </c>
      <c r="M763" s="10">
        <f t="shared" si="89"/>
        <v>1664.1185076368049</v>
      </c>
      <c r="O763" s="13" t="s">
        <v>965</v>
      </c>
    </row>
    <row r="764" spans="1:15" x14ac:dyDescent="0.2">
      <c r="A764" s="1" t="s">
        <v>1114</v>
      </c>
      <c r="B764" s="13" t="s">
        <v>735</v>
      </c>
      <c r="C764" s="13"/>
      <c r="D764" s="13" t="s">
        <v>780</v>
      </c>
      <c r="E764" s="13" t="s">
        <v>763</v>
      </c>
      <c r="F764" s="32">
        <v>1395</v>
      </c>
      <c r="G764" s="15">
        <v>3.0699999999999998E-4</v>
      </c>
      <c r="H764" s="15">
        <v>0.28216400000000003</v>
      </c>
      <c r="I764" s="5">
        <f t="shared" si="85"/>
        <v>0.28215589925988471</v>
      </c>
      <c r="J764" s="2">
        <f t="shared" si="86"/>
        <v>-21.960146400975546</v>
      </c>
      <c r="K764" s="2">
        <f t="shared" si="87"/>
        <v>9.1343163618140544</v>
      </c>
      <c r="L764" s="10">
        <f t="shared" si="88"/>
        <v>1505.6427823181466</v>
      </c>
      <c r="M764" s="10">
        <f t="shared" si="89"/>
        <v>1574.9994172578242</v>
      </c>
      <c r="O764" s="13" t="s">
        <v>965</v>
      </c>
    </row>
    <row r="765" spans="1:15" x14ac:dyDescent="0.2">
      <c r="A765" s="1" t="s">
        <v>1114</v>
      </c>
      <c r="B765" s="13" t="s">
        <v>735</v>
      </c>
      <c r="C765" s="13"/>
      <c r="D765" s="13" t="s">
        <v>781</v>
      </c>
      <c r="E765" s="13" t="s">
        <v>763</v>
      </c>
      <c r="F765" s="32">
        <v>1395</v>
      </c>
      <c r="G765" s="15">
        <v>7.2800000000000002E-4</v>
      </c>
      <c r="H765" s="15">
        <v>0.282084</v>
      </c>
      <c r="I765" s="5">
        <f t="shared" si="85"/>
        <v>0.28206479042734872</v>
      </c>
      <c r="J765" s="2">
        <f t="shared" si="86"/>
        <v>-24.789150768251833</v>
      </c>
      <c r="K765" s="2">
        <f t="shared" si="87"/>
        <v>5.9023423196213898</v>
      </c>
      <c r="L765" s="10">
        <f t="shared" si="88"/>
        <v>1632.6746572134248</v>
      </c>
      <c r="M765" s="10">
        <f t="shared" si="89"/>
        <v>1777.1197904451733</v>
      </c>
      <c r="O765" s="13" t="s">
        <v>965</v>
      </c>
    </row>
    <row r="766" spans="1:15" x14ac:dyDescent="0.2">
      <c r="A766" s="1" t="s">
        <v>1114</v>
      </c>
      <c r="B766" s="13" t="s">
        <v>735</v>
      </c>
      <c r="C766" s="13"/>
      <c r="D766" s="13" t="s">
        <v>782</v>
      </c>
      <c r="E766" s="13" t="s">
        <v>763</v>
      </c>
      <c r="F766" s="32">
        <v>1395</v>
      </c>
      <c r="G766" s="15">
        <v>8.4500000000000005E-4</v>
      </c>
      <c r="H766" s="15">
        <v>0.28208</v>
      </c>
      <c r="I766" s="5">
        <f t="shared" si="85"/>
        <v>0.28205770317460122</v>
      </c>
      <c r="J766" s="2">
        <f t="shared" si="86"/>
        <v>-24.930600986615701</v>
      </c>
      <c r="K766" s="2">
        <f t="shared" si="87"/>
        <v>5.6509307245788953</v>
      </c>
      <c r="L766" s="10">
        <f t="shared" si="88"/>
        <v>1643.2169879462911</v>
      </c>
      <c r="M766" s="10">
        <f t="shared" si="89"/>
        <v>1792.8105782831369</v>
      </c>
      <c r="O766" s="13" t="s">
        <v>965</v>
      </c>
    </row>
    <row r="767" spans="1:15" x14ac:dyDescent="0.2">
      <c r="A767" s="1" t="s">
        <v>1114</v>
      </c>
      <c r="B767" s="13" t="s">
        <v>735</v>
      </c>
      <c r="C767" s="13"/>
      <c r="D767" s="13" t="s">
        <v>783</v>
      </c>
      <c r="E767" s="13" t="s">
        <v>763</v>
      </c>
      <c r="F767" s="32">
        <v>1395</v>
      </c>
      <c r="G767" s="15">
        <v>9.0200000000000002E-4</v>
      </c>
      <c r="H767" s="15">
        <v>0.28208699999999998</v>
      </c>
      <c r="I767" s="5">
        <f t="shared" si="85"/>
        <v>0.28206319912839084</v>
      </c>
      <c r="J767" s="2">
        <f t="shared" si="86"/>
        <v>-24.683063104480318</v>
      </c>
      <c r="K767" s="2">
        <f t="shared" si="87"/>
        <v>5.845892941640507</v>
      </c>
      <c r="L767" s="10">
        <f t="shared" si="88"/>
        <v>1635.9797404180736</v>
      </c>
      <c r="M767" s="10">
        <f t="shared" si="89"/>
        <v>1780.6432390185482</v>
      </c>
      <c r="O767" s="13" t="s">
        <v>965</v>
      </c>
    </row>
    <row r="768" spans="1:15" x14ac:dyDescent="0.2">
      <c r="A768" s="1" t="s">
        <v>1114</v>
      </c>
      <c r="B768" s="13" t="s">
        <v>735</v>
      </c>
      <c r="C768" s="13"/>
      <c r="D768" s="13" t="s">
        <v>784</v>
      </c>
      <c r="E768" s="13" t="s">
        <v>763</v>
      </c>
      <c r="F768" s="32">
        <v>1395</v>
      </c>
      <c r="G768" s="15">
        <v>7.4310000000000001E-4</v>
      </c>
      <c r="H768" s="15">
        <v>0.28207700000000002</v>
      </c>
      <c r="I768" s="5">
        <f t="shared" si="85"/>
        <v>0.28205739198703689</v>
      </c>
      <c r="J768" s="2">
        <f t="shared" si="86"/>
        <v>-25.036688650387219</v>
      </c>
      <c r="K768" s="2">
        <f t="shared" si="87"/>
        <v>5.6398917275668481</v>
      </c>
      <c r="L768" s="10">
        <f t="shared" si="88"/>
        <v>1642.9761127511599</v>
      </c>
      <c r="M768" s="10">
        <f t="shared" si="89"/>
        <v>1793.4994251046655</v>
      </c>
      <c r="O768" s="13" t="s">
        <v>965</v>
      </c>
    </row>
    <row r="769" spans="1:15" x14ac:dyDescent="0.2">
      <c r="A769" s="1" t="s">
        <v>1114</v>
      </c>
      <c r="B769" s="13" t="s">
        <v>735</v>
      </c>
      <c r="C769" s="13"/>
      <c r="D769" s="13" t="s">
        <v>785</v>
      </c>
      <c r="E769" s="13" t="s">
        <v>763</v>
      </c>
      <c r="F769" s="32">
        <v>1395</v>
      </c>
      <c r="G769" s="15">
        <v>1.1146000000000001E-3</v>
      </c>
      <c r="H769" s="15">
        <v>0.28209800000000002</v>
      </c>
      <c r="I769" s="5">
        <f t="shared" si="85"/>
        <v>0.28206858929989409</v>
      </c>
      <c r="J769" s="2">
        <f t="shared" si="86"/>
        <v>-24.294075003977731</v>
      </c>
      <c r="K769" s="2">
        <f t="shared" si="87"/>
        <v>6.0371026618888379</v>
      </c>
      <c r="L769" s="10">
        <f t="shared" si="88"/>
        <v>1629.8401084228638</v>
      </c>
      <c r="M769" s="10">
        <f t="shared" si="89"/>
        <v>1768.7074029167115</v>
      </c>
      <c r="O769" s="13" t="s">
        <v>965</v>
      </c>
    </row>
    <row r="770" spans="1:15" x14ac:dyDescent="0.2">
      <c r="A770" s="1" t="s">
        <v>1114</v>
      </c>
      <c r="B770" s="13" t="s">
        <v>735</v>
      </c>
      <c r="C770" s="13"/>
      <c r="D770" s="13" t="s">
        <v>786</v>
      </c>
      <c r="E770" s="13" t="s">
        <v>763</v>
      </c>
      <c r="F770" s="32">
        <v>1395</v>
      </c>
      <c r="G770" s="15">
        <v>1.1497E-3</v>
      </c>
      <c r="H770" s="15">
        <v>0.28210000000000002</v>
      </c>
      <c r="I770" s="5">
        <f t="shared" si="85"/>
        <v>0.28206966312406984</v>
      </c>
      <c r="J770" s="2">
        <f t="shared" si="86"/>
        <v>-24.223349894796353</v>
      </c>
      <c r="K770" s="2">
        <f t="shared" si="87"/>
        <v>6.0751952569249035</v>
      </c>
      <c r="L770" s="10">
        <f t="shared" si="88"/>
        <v>1628.5631268746877</v>
      </c>
      <c r="M770" s="10">
        <f t="shared" si="89"/>
        <v>1766.3292407158965</v>
      </c>
      <c r="O770" s="13" t="s">
        <v>965</v>
      </c>
    </row>
    <row r="771" spans="1:15" x14ac:dyDescent="0.2">
      <c r="A771" s="1" t="s">
        <v>1114</v>
      </c>
      <c r="B771" s="13" t="s">
        <v>735</v>
      </c>
      <c r="C771" s="13"/>
      <c r="D771" s="13" t="s">
        <v>787</v>
      </c>
      <c r="E771" s="13" t="s">
        <v>763</v>
      </c>
      <c r="F771" s="32">
        <v>1395</v>
      </c>
      <c r="G771" s="15">
        <v>9.5699999999999995E-4</v>
      </c>
      <c r="H771" s="15">
        <v>0.28206100000000001</v>
      </c>
      <c r="I771" s="5">
        <f t="shared" si="85"/>
        <v>0.28203574785573177</v>
      </c>
      <c r="J771" s="2">
        <f t="shared" si="86"/>
        <v>-25.602489523843808</v>
      </c>
      <c r="K771" s="2">
        <f t="shared" si="87"/>
        <v>4.8720927272172254</v>
      </c>
      <c r="L771" s="10">
        <f t="shared" si="88"/>
        <v>1674.4066398936379</v>
      </c>
      <c r="M771" s="10">
        <f t="shared" si="89"/>
        <v>1841.3892915672179</v>
      </c>
      <c r="O771" s="13" t="s">
        <v>965</v>
      </c>
    </row>
    <row r="772" spans="1:15" x14ac:dyDescent="0.2">
      <c r="A772" s="1" t="s">
        <v>1114</v>
      </c>
      <c r="B772" s="13" t="s">
        <v>735</v>
      </c>
      <c r="C772" s="13"/>
      <c r="D772" s="13" t="s">
        <v>788</v>
      </c>
      <c r="E772" s="13" t="s">
        <v>763</v>
      </c>
      <c r="F772" s="32">
        <v>1395</v>
      </c>
      <c r="G772" s="15">
        <v>1.0189999999999999E-3</v>
      </c>
      <c r="H772" s="15">
        <v>0.282084</v>
      </c>
      <c r="I772" s="5">
        <f t="shared" si="85"/>
        <v>0.28205711187564336</v>
      </c>
      <c r="J772" s="2">
        <f t="shared" si="86"/>
        <v>-24.789150768251833</v>
      </c>
      <c r="K772" s="2">
        <f t="shared" si="87"/>
        <v>5.6299551195815312</v>
      </c>
      <c r="L772" s="10">
        <f t="shared" si="88"/>
        <v>1645.1913243668375</v>
      </c>
      <c r="M772" s="10">
        <f t="shared" si="89"/>
        <v>1794.119473935714</v>
      </c>
      <c r="O772" s="13" t="s">
        <v>965</v>
      </c>
    </row>
    <row r="773" spans="1:15" x14ac:dyDescent="0.2">
      <c r="A773" s="1" t="s">
        <v>1114</v>
      </c>
      <c r="B773" s="13" t="s">
        <v>735</v>
      </c>
      <c r="C773" s="13"/>
      <c r="D773" s="13" t="s">
        <v>789</v>
      </c>
      <c r="E773" s="13" t="s">
        <v>763</v>
      </c>
      <c r="F773" s="32">
        <v>1395</v>
      </c>
      <c r="G773" s="15">
        <v>8.83E-4</v>
      </c>
      <c r="H773" s="15">
        <v>0.282051</v>
      </c>
      <c r="I773" s="5">
        <f t="shared" si="85"/>
        <v>0.28202770047712766</v>
      </c>
      <c r="J773" s="2">
        <f t="shared" si="86"/>
        <v>-25.956115069752926</v>
      </c>
      <c r="K773" s="2">
        <f t="shared" si="87"/>
        <v>4.5866218455015151</v>
      </c>
      <c r="L773" s="10">
        <f t="shared" si="88"/>
        <v>1684.9913069981269</v>
      </c>
      <c r="M773" s="10">
        <f t="shared" si="89"/>
        <v>1859.1840303865804</v>
      </c>
      <c r="O773" s="13" t="s">
        <v>965</v>
      </c>
    </row>
    <row r="774" spans="1:15" x14ac:dyDescent="0.2">
      <c r="A774" s="1" t="s">
        <v>1114</v>
      </c>
      <c r="B774" s="13" t="s">
        <v>735</v>
      </c>
      <c r="C774" s="13"/>
      <c r="D774" s="13" t="s">
        <v>790</v>
      </c>
      <c r="E774" s="13" t="s">
        <v>791</v>
      </c>
      <c r="F774" s="32">
        <v>1668</v>
      </c>
      <c r="G774" s="15">
        <v>5.3740000000000005E-4</v>
      </c>
      <c r="H774" s="15">
        <v>0.28173700000000002</v>
      </c>
      <c r="I774" s="5">
        <f t="shared" si="85"/>
        <v>0.28172000121507401</v>
      </c>
      <c r="J774" s="2">
        <f t="shared" si="86"/>
        <v>-37.059957211308394</v>
      </c>
      <c r="K774" s="2">
        <f t="shared" si="87"/>
        <v>-7.7357519551179976E-2</v>
      </c>
      <c r="L774" s="10">
        <f t="shared" si="88"/>
        <v>2098.6886791312295</v>
      </c>
      <c r="M774" s="10">
        <f t="shared" si="89"/>
        <v>2363.1586897028455</v>
      </c>
      <c r="O774" s="13" t="s">
        <v>965</v>
      </c>
    </row>
    <row r="775" spans="1:15" x14ac:dyDescent="0.2">
      <c r="A775" s="1" t="s">
        <v>1114</v>
      </c>
      <c r="B775" s="13" t="s">
        <v>735</v>
      </c>
      <c r="C775" s="13"/>
      <c r="D775" s="13" t="s">
        <v>792</v>
      </c>
      <c r="E775" s="13" t="s">
        <v>791</v>
      </c>
      <c r="F775" s="32">
        <v>1148</v>
      </c>
      <c r="G775" s="15">
        <v>3.9300000000000003E-3</v>
      </c>
      <c r="H775" s="15">
        <v>0.28206399999999998</v>
      </c>
      <c r="I775" s="5">
        <f t="shared" si="85"/>
        <v>0.2819788585150001</v>
      </c>
      <c r="J775" s="2">
        <f t="shared" si="86"/>
        <v>-25.496401860071181</v>
      </c>
      <c r="K775" s="2">
        <f t="shared" si="87"/>
        <v>-2.7729949908594786</v>
      </c>
      <c r="L775" s="10">
        <f t="shared" si="88"/>
        <v>1811.8936858854445</v>
      </c>
      <c r="M775" s="10">
        <f t="shared" si="89"/>
        <v>2123.1220646335869</v>
      </c>
      <c r="O775" s="13" t="s">
        <v>965</v>
      </c>
    </row>
    <row r="776" spans="1:15" x14ac:dyDescent="0.2">
      <c r="A776" s="1" t="s">
        <v>1114</v>
      </c>
      <c r="B776" s="13" t="s">
        <v>735</v>
      </c>
      <c r="C776" s="13"/>
      <c r="D776" s="13" t="s">
        <v>793</v>
      </c>
      <c r="E776" s="13" t="s">
        <v>791</v>
      </c>
      <c r="F776" s="32">
        <v>1207</v>
      </c>
      <c r="G776" s="15">
        <v>3.3500000000000001E-4</v>
      </c>
      <c r="H776" s="15">
        <v>0.28195799999999999</v>
      </c>
      <c r="I776" s="5">
        <f t="shared" si="85"/>
        <v>0.28195036517775907</v>
      </c>
      <c r="J776" s="2">
        <f t="shared" si="86"/>
        <v>-29.244832646710961</v>
      </c>
      <c r="K776" s="2">
        <f t="shared" si="87"/>
        <v>-2.4421577423572316</v>
      </c>
      <c r="L776" s="10">
        <f t="shared" si="88"/>
        <v>1787.8213716565306</v>
      </c>
      <c r="M776" s="10">
        <f t="shared" si="89"/>
        <v>2148.642992540405</v>
      </c>
      <c r="O776" s="13" t="s">
        <v>965</v>
      </c>
    </row>
    <row r="777" spans="1:15" x14ac:dyDescent="0.2">
      <c r="A777" s="1" t="s">
        <v>1114</v>
      </c>
      <c r="B777" s="13" t="s">
        <v>735</v>
      </c>
      <c r="C777" s="13"/>
      <c r="D777" s="13" t="s">
        <v>794</v>
      </c>
      <c r="E777" s="13" t="s">
        <v>791</v>
      </c>
      <c r="F777" s="32">
        <v>1370</v>
      </c>
      <c r="G777" s="15">
        <v>2.6800000000000001E-3</v>
      </c>
      <c r="H777" s="15">
        <v>0.282028</v>
      </c>
      <c r="I777" s="5">
        <f t="shared" si="85"/>
        <v>0.28195856703870964</v>
      </c>
      <c r="J777" s="2">
        <f t="shared" si="86"/>
        <v>-26.769453825344904</v>
      </c>
      <c r="K777" s="2">
        <f t="shared" si="87"/>
        <v>1.5632341512805681</v>
      </c>
      <c r="L777" s="10">
        <f t="shared" si="88"/>
        <v>1801.7332163272511</v>
      </c>
      <c r="M777" s="10">
        <f t="shared" si="89"/>
        <v>2027.6481657973293</v>
      </c>
      <c r="O777" s="13" t="s">
        <v>965</v>
      </c>
    </row>
    <row r="778" spans="1:15" x14ac:dyDescent="0.2">
      <c r="A778" s="1" t="s">
        <v>1114</v>
      </c>
      <c r="B778" s="13" t="s">
        <v>735</v>
      </c>
      <c r="C778" s="13"/>
      <c r="D778" s="13" t="s">
        <v>795</v>
      </c>
      <c r="E778" s="13" t="s">
        <v>791</v>
      </c>
      <c r="F778" s="32">
        <v>1081</v>
      </c>
      <c r="G778" s="15">
        <v>4.2499999999999998E-4</v>
      </c>
      <c r="H778" s="15">
        <v>0.28201999999999999</v>
      </c>
      <c r="I778" s="5">
        <f t="shared" si="85"/>
        <v>0.28201133539364404</v>
      </c>
      <c r="J778" s="2">
        <f t="shared" si="86"/>
        <v>-27.05235426207264</v>
      </c>
      <c r="K778" s="2">
        <f t="shared" si="87"/>
        <v>-3.1425390209061099</v>
      </c>
      <c r="L778" s="10">
        <f t="shared" si="88"/>
        <v>1707.3508945393128</v>
      </c>
      <c r="M778" s="10">
        <f t="shared" si="89"/>
        <v>2093.8120603710827</v>
      </c>
      <c r="O778" s="13" t="s">
        <v>965</v>
      </c>
    </row>
    <row r="779" spans="1:15" x14ac:dyDescent="0.2">
      <c r="A779" s="1" t="s">
        <v>1114</v>
      </c>
      <c r="B779" s="13" t="s">
        <v>735</v>
      </c>
      <c r="C779" s="13"/>
      <c r="D779" s="13" t="s">
        <v>796</v>
      </c>
      <c r="E779" s="13" t="s">
        <v>791</v>
      </c>
      <c r="F779" s="32">
        <v>1346</v>
      </c>
      <c r="G779" s="15">
        <v>1.1590000000000001E-3</v>
      </c>
      <c r="H779" s="15">
        <v>0.282026</v>
      </c>
      <c r="I779" s="5">
        <f t="shared" si="85"/>
        <v>0.28199650549497007</v>
      </c>
      <c r="J779" s="2">
        <f t="shared" si="86"/>
        <v>-26.840178934526282</v>
      </c>
      <c r="K779" s="2">
        <f t="shared" si="87"/>
        <v>2.3610905040727381</v>
      </c>
      <c r="L779" s="10">
        <f t="shared" si="88"/>
        <v>1732.1066960986188</v>
      </c>
      <c r="M779" s="10">
        <f t="shared" si="89"/>
        <v>1959.183946496406</v>
      </c>
      <c r="O779" s="13" t="s">
        <v>965</v>
      </c>
    </row>
    <row r="780" spans="1:15" x14ac:dyDescent="0.2">
      <c r="A780" s="1" t="s">
        <v>1114</v>
      </c>
      <c r="B780" s="13" t="s">
        <v>735</v>
      </c>
      <c r="C780" s="13"/>
      <c r="D780" s="13" t="s">
        <v>797</v>
      </c>
      <c r="E780" s="13" t="s">
        <v>791</v>
      </c>
      <c r="F780" s="32">
        <v>1146</v>
      </c>
      <c r="G780" s="15">
        <v>2.219E-4</v>
      </c>
      <c r="H780" s="15">
        <v>0.28192499999999998</v>
      </c>
      <c r="I780" s="5">
        <f t="shared" si="85"/>
        <v>0.28192020111254451</v>
      </c>
      <c r="J780" s="2">
        <f t="shared" si="86"/>
        <v>-30.411796948212057</v>
      </c>
      <c r="K780" s="2">
        <f t="shared" si="87"/>
        <v>-4.8980456023950403</v>
      </c>
      <c r="L780" s="10">
        <f t="shared" si="88"/>
        <v>1827.3753109497452</v>
      </c>
      <c r="M780" s="10">
        <f t="shared" si="89"/>
        <v>2253.2696779112448</v>
      </c>
      <c r="O780" s="13" t="s">
        <v>965</v>
      </c>
    </row>
    <row r="781" spans="1:15" x14ac:dyDescent="0.2">
      <c r="A781" s="1" t="s">
        <v>1114</v>
      </c>
      <c r="B781" s="13" t="s">
        <v>735</v>
      </c>
      <c r="C781" s="13"/>
      <c r="D781" s="13" t="s">
        <v>798</v>
      </c>
      <c r="E781" s="13" t="s">
        <v>791</v>
      </c>
      <c r="F781" s="32">
        <v>1205</v>
      </c>
      <c r="G781" s="15">
        <v>5.2780000000000004E-4</v>
      </c>
      <c r="H781" s="15">
        <v>0.28189999999999998</v>
      </c>
      <c r="I781" s="5">
        <f t="shared" si="85"/>
        <v>0.28188799132346287</v>
      </c>
      <c r="J781" s="2">
        <f t="shared" si="86"/>
        <v>-31.295860812986518</v>
      </c>
      <c r="K781" s="2">
        <f t="shared" si="87"/>
        <v>-4.6993244923443367</v>
      </c>
      <c r="L781" s="10">
        <f t="shared" si="88"/>
        <v>1876.0353144429523</v>
      </c>
      <c r="M781" s="10">
        <f t="shared" si="89"/>
        <v>2286.8819645444901</v>
      </c>
      <c r="O781" s="13" t="s">
        <v>965</v>
      </c>
    </row>
    <row r="782" spans="1:15" x14ac:dyDescent="0.2">
      <c r="A782" s="1" t="s">
        <v>1114</v>
      </c>
      <c r="B782" s="13" t="s">
        <v>735</v>
      </c>
      <c r="C782" s="13"/>
      <c r="D782" s="13" t="s">
        <v>799</v>
      </c>
      <c r="E782" s="13" t="s">
        <v>791</v>
      </c>
      <c r="F782" s="32">
        <v>1115</v>
      </c>
      <c r="G782" s="15">
        <v>2.118E-4</v>
      </c>
      <c r="H782" s="15">
        <v>0.28198000000000001</v>
      </c>
      <c r="I782" s="5">
        <f t="shared" si="85"/>
        <v>0.28197554473698289</v>
      </c>
      <c r="J782" s="2">
        <f t="shared" si="86"/>
        <v>-28.466856445709119</v>
      </c>
      <c r="K782" s="2">
        <f t="shared" si="87"/>
        <v>-3.6398176973850838</v>
      </c>
      <c r="L782" s="10">
        <f t="shared" si="88"/>
        <v>1752.2933246480436</v>
      </c>
      <c r="M782" s="10">
        <f t="shared" si="89"/>
        <v>2151.1708850546456</v>
      </c>
      <c r="O782" s="13" t="s">
        <v>965</v>
      </c>
    </row>
    <row r="783" spans="1:15" x14ac:dyDescent="0.2">
      <c r="A783" s="1" t="s">
        <v>1114</v>
      </c>
      <c r="B783" s="13" t="s">
        <v>735</v>
      </c>
      <c r="C783" s="13"/>
      <c r="D783" s="13" t="s">
        <v>800</v>
      </c>
      <c r="E783" s="13" t="s">
        <v>791</v>
      </c>
      <c r="F783" s="32">
        <v>1196</v>
      </c>
      <c r="G783" s="15">
        <v>8.2240000000000004E-4</v>
      </c>
      <c r="H783" s="15">
        <v>0.282053</v>
      </c>
      <c r="I783" s="5">
        <f t="shared" si="85"/>
        <v>0.2820344298089455</v>
      </c>
      <c r="J783" s="2">
        <f t="shared" si="86"/>
        <v>-25.885389960571548</v>
      </c>
      <c r="K783" s="2">
        <f t="shared" si="87"/>
        <v>0.28841681974034472</v>
      </c>
      <c r="L783" s="10">
        <f t="shared" si="88"/>
        <v>1679.5535562698774</v>
      </c>
      <c r="M783" s="10">
        <f t="shared" si="89"/>
        <v>1970.4194371205363</v>
      </c>
      <c r="O783" s="13" t="s">
        <v>965</v>
      </c>
    </row>
    <row r="784" spans="1:15" x14ac:dyDescent="0.2">
      <c r="A784" s="1" t="s">
        <v>1114</v>
      </c>
      <c r="B784" s="13" t="s">
        <v>735</v>
      </c>
      <c r="C784" s="13"/>
      <c r="D784" s="13" t="s">
        <v>801</v>
      </c>
      <c r="E784" s="13" t="s">
        <v>791</v>
      </c>
      <c r="F784" s="32">
        <v>1107</v>
      </c>
      <c r="G784" s="15">
        <v>5.0620000000000005E-4</v>
      </c>
      <c r="H784" s="15">
        <v>0.281972</v>
      </c>
      <c r="I784" s="5">
        <f t="shared" si="85"/>
        <v>0.28196142915411754</v>
      </c>
      <c r="J784" s="2">
        <f t="shared" si="86"/>
        <v>-28.749756882437971</v>
      </c>
      <c r="K784" s="2">
        <f t="shared" si="87"/>
        <v>-4.3217933347938775</v>
      </c>
      <c r="L784" s="10">
        <f t="shared" si="88"/>
        <v>1776.6250584862694</v>
      </c>
      <c r="M784" s="10">
        <f t="shared" si="89"/>
        <v>2187.2265102413216</v>
      </c>
      <c r="O784" s="13" t="s">
        <v>965</v>
      </c>
    </row>
    <row r="785" spans="1:15" x14ac:dyDescent="0.2">
      <c r="A785" s="1" t="s">
        <v>1114</v>
      </c>
      <c r="B785" s="13" t="s">
        <v>735</v>
      </c>
      <c r="C785" s="13"/>
      <c r="D785" s="13" t="s">
        <v>802</v>
      </c>
      <c r="E785" s="13" t="s">
        <v>791</v>
      </c>
      <c r="F785" s="32">
        <v>1079</v>
      </c>
      <c r="G785" s="15">
        <v>4.66E-4</v>
      </c>
      <c r="H785" s="15">
        <v>0.281945</v>
      </c>
      <c r="I785" s="5">
        <f t="shared" si="85"/>
        <v>0.28193551726882876</v>
      </c>
      <c r="J785" s="2">
        <f t="shared" si="86"/>
        <v>-29.704545856392706</v>
      </c>
      <c r="K785" s="2">
        <f t="shared" si="87"/>
        <v>-5.8755257228571001</v>
      </c>
      <c r="L785" s="10">
        <f t="shared" si="88"/>
        <v>1811.6412753351849</v>
      </c>
      <c r="M785" s="10">
        <f t="shared" si="89"/>
        <v>2261.6987341072036</v>
      </c>
      <c r="O785" s="13" t="s">
        <v>965</v>
      </c>
    </row>
    <row r="786" spans="1:15" x14ac:dyDescent="0.2">
      <c r="A786" s="1" t="s">
        <v>1114</v>
      </c>
      <c r="B786" s="13" t="s">
        <v>735</v>
      </c>
      <c r="C786" s="13"/>
      <c r="D786" s="13" t="s">
        <v>803</v>
      </c>
      <c r="E786" s="13" t="s">
        <v>791</v>
      </c>
      <c r="F786" s="32">
        <v>1333</v>
      </c>
      <c r="G786" s="15">
        <v>2.8219999999999997E-4</v>
      </c>
      <c r="H786" s="15">
        <v>0.28202899999999997</v>
      </c>
      <c r="I786" s="5">
        <f t="shared" si="85"/>
        <v>0.28202188873518025</v>
      </c>
      <c r="J786" s="2">
        <f t="shared" si="86"/>
        <v>-26.734091270754767</v>
      </c>
      <c r="K786" s="2">
        <f t="shared" si="87"/>
        <v>2.9647577918767709</v>
      </c>
      <c r="L786" s="10">
        <f t="shared" si="88"/>
        <v>1688.8026008283714</v>
      </c>
      <c r="M786" s="10">
        <f t="shared" si="89"/>
        <v>1911.3854968759149</v>
      </c>
      <c r="O786" s="13" t="s">
        <v>965</v>
      </c>
    </row>
    <row r="787" spans="1:15" x14ac:dyDescent="0.2">
      <c r="A787" s="1" t="s">
        <v>1114</v>
      </c>
      <c r="B787" s="13" t="s">
        <v>735</v>
      </c>
      <c r="C787" s="13"/>
      <c r="D787" s="13" t="s">
        <v>804</v>
      </c>
      <c r="E787" s="13" t="s">
        <v>791</v>
      </c>
      <c r="F787" s="32">
        <v>1177</v>
      </c>
      <c r="G787" s="15">
        <v>2.9779999999999997E-4</v>
      </c>
      <c r="H787" s="15">
        <v>0.28195799999999999</v>
      </c>
      <c r="I787" s="5">
        <f t="shared" si="85"/>
        <v>0.28195138353630533</v>
      </c>
      <c r="J787" s="2">
        <f t="shared" si="86"/>
        <v>-29.244832646710961</v>
      </c>
      <c r="K787" s="2">
        <f t="shared" si="87"/>
        <v>-3.0881623357004173</v>
      </c>
      <c r="L787" s="10">
        <f t="shared" si="88"/>
        <v>1786.1046651379147</v>
      </c>
      <c r="M787" s="10">
        <f t="shared" si="89"/>
        <v>2165.2914185297645</v>
      </c>
      <c r="O787" s="13" t="s">
        <v>965</v>
      </c>
    </row>
    <row r="788" spans="1:15" x14ac:dyDescent="0.2">
      <c r="A788" s="1" t="s">
        <v>1114</v>
      </c>
      <c r="B788" s="13" t="s">
        <v>735</v>
      </c>
      <c r="C788" s="13"/>
      <c r="D788" s="13" t="s">
        <v>805</v>
      </c>
      <c r="E788" s="13" t="s">
        <v>791</v>
      </c>
      <c r="F788" s="32">
        <v>1456</v>
      </c>
      <c r="G788" s="15">
        <v>8.4690000000000004E-4</v>
      </c>
      <c r="H788" s="15">
        <v>0.28190399999999999</v>
      </c>
      <c r="I788" s="5">
        <f t="shared" si="85"/>
        <v>0.28188066251651034</v>
      </c>
      <c r="J788" s="2">
        <f t="shared" si="86"/>
        <v>-31.154410594621538</v>
      </c>
      <c r="K788" s="2">
        <f t="shared" si="87"/>
        <v>0.76478990892692167</v>
      </c>
      <c r="L788" s="10">
        <f t="shared" si="88"/>
        <v>1886.1908257214541</v>
      </c>
      <c r="M788" s="10">
        <f t="shared" si="89"/>
        <v>2144.7175546548124</v>
      </c>
      <c r="O788" s="13" t="s">
        <v>965</v>
      </c>
    </row>
    <row r="789" spans="1:15" x14ac:dyDescent="0.2">
      <c r="A789" s="1" t="s">
        <v>1114</v>
      </c>
      <c r="B789" s="13" t="s">
        <v>735</v>
      </c>
      <c r="C789" s="13"/>
      <c r="D789" s="13" t="s">
        <v>806</v>
      </c>
      <c r="E789" s="13" t="s">
        <v>791</v>
      </c>
      <c r="F789" s="32">
        <v>1413</v>
      </c>
      <c r="G789" s="15">
        <v>8.9499999999999996E-4</v>
      </c>
      <c r="H789" s="15">
        <v>0.28203899999999998</v>
      </c>
      <c r="I789" s="5">
        <f t="shared" si="85"/>
        <v>0.2820150750737937</v>
      </c>
      <c r="J789" s="2">
        <f t="shared" si="86"/>
        <v>-26.380465724844537</v>
      </c>
      <c r="K789" s="2">
        <f t="shared" si="87"/>
        <v>4.5501329518082834</v>
      </c>
      <c r="L789" s="10">
        <f t="shared" si="88"/>
        <v>1702.1260774099051</v>
      </c>
      <c r="M789" s="10">
        <f t="shared" si="89"/>
        <v>1875.6539215526705</v>
      </c>
      <c r="O789" s="13" t="s">
        <v>965</v>
      </c>
    </row>
    <row r="790" spans="1:15" x14ac:dyDescent="0.2">
      <c r="A790" s="1" t="s">
        <v>1114</v>
      </c>
      <c r="B790" s="13" t="s">
        <v>735</v>
      </c>
      <c r="C790" s="13"/>
      <c r="D790" s="13" t="s">
        <v>807</v>
      </c>
      <c r="E790" s="13" t="s">
        <v>791</v>
      </c>
      <c r="F790" s="32">
        <v>1046</v>
      </c>
      <c r="G790" s="15">
        <v>8.7000000000000001E-4</v>
      </c>
      <c r="H790" s="15">
        <v>0.28199800000000003</v>
      </c>
      <c r="I790" s="5">
        <f t="shared" si="85"/>
        <v>0.28198084294333331</v>
      </c>
      <c r="J790" s="2">
        <f t="shared" si="86"/>
        <v>-27.830330463072261</v>
      </c>
      <c r="K790" s="2">
        <f t="shared" si="87"/>
        <v>-5.0169608813444011</v>
      </c>
      <c r="L790" s="10">
        <f t="shared" si="88"/>
        <v>1757.6651480180083</v>
      </c>
      <c r="M790" s="10">
        <f t="shared" si="89"/>
        <v>2182.8668949120615</v>
      </c>
      <c r="O790" s="13" t="s">
        <v>965</v>
      </c>
    </row>
    <row r="791" spans="1:15" x14ac:dyDescent="0.2">
      <c r="A791" s="1" t="s">
        <v>1114</v>
      </c>
      <c r="B791" s="13" t="s">
        <v>735</v>
      </c>
      <c r="C791" s="13"/>
      <c r="D791" s="13" t="s">
        <v>808</v>
      </c>
      <c r="E791" s="13" t="s">
        <v>791</v>
      </c>
      <c r="F791" s="32">
        <v>1174</v>
      </c>
      <c r="G791" s="15">
        <v>3.7280000000000001E-4</v>
      </c>
      <c r="H791" s="15">
        <v>0.28200399999999998</v>
      </c>
      <c r="I791" s="5">
        <f t="shared" si="85"/>
        <v>0.28199573854443621</v>
      </c>
      <c r="J791" s="2">
        <f t="shared" si="86"/>
        <v>-27.61815513552812</v>
      </c>
      <c r="K791" s="2">
        <f t="shared" si="87"/>
        <v>-1.5837003231422564</v>
      </c>
      <c r="L791" s="10">
        <f t="shared" si="88"/>
        <v>1726.8698053223306</v>
      </c>
      <c r="M791" s="10">
        <f t="shared" si="89"/>
        <v>2069.5891024495941</v>
      </c>
      <c r="O791" s="13" t="s">
        <v>965</v>
      </c>
    </row>
    <row r="792" spans="1:15" x14ac:dyDescent="0.2">
      <c r="A792" s="1" t="s">
        <v>1114</v>
      </c>
      <c r="B792" s="13" t="s">
        <v>735</v>
      </c>
      <c r="C792" s="13"/>
      <c r="D792" s="13" t="s">
        <v>809</v>
      </c>
      <c r="E792" s="13" t="s">
        <v>791</v>
      </c>
      <c r="F792" s="32">
        <v>1177</v>
      </c>
      <c r="G792" s="15">
        <v>1.0369999999999999E-3</v>
      </c>
      <c r="H792" s="15">
        <v>0.28206199999999998</v>
      </c>
      <c r="I792" s="5">
        <f t="shared" si="85"/>
        <v>0.2820389601314594</v>
      </c>
      <c r="J792" s="2">
        <f t="shared" si="86"/>
        <v>-25.567126969253671</v>
      </c>
      <c r="K792" s="2">
        <f t="shared" si="87"/>
        <v>1.6966959348607702E-2</v>
      </c>
      <c r="L792" s="10">
        <f t="shared" si="88"/>
        <v>1676.5468713157352</v>
      </c>
      <c r="M792" s="10">
        <f t="shared" si="89"/>
        <v>1972.4267114073903</v>
      </c>
      <c r="O792" s="13" t="s">
        <v>965</v>
      </c>
    </row>
    <row r="793" spans="1:15" x14ac:dyDescent="0.2">
      <c r="A793" s="1" t="s">
        <v>1114</v>
      </c>
      <c r="B793" s="13" t="s">
        <v>735</v>
      </c>
      <c r="C793" s="13"/>
      <c r="D793" s="13" t="s">
        <v>810</v>
      </c>
      <c r="E793" s="13" t="s">
        <v>791</v>
      </c>
      <c r="F793" s="32">
        <v>1400</v>
      </c>
      <c r="G793" s="15">
        <v>1.029E-3</v>
      </c>
      <c r="H793" s="15">
        <v>0.282028</v>
      </c>
      <c r="I793" s="5">
        <f t="shared" ref="I793:I856" si="90">H793-(G793*(EXP((F793*1000000)*1.867*10^-11)-1))</f>
        <v>0.28200074941149678</v>
      </c>
      <c r="J793" s="2">
        <f t="shared" ref="J793:J856" si="91">10000*((H793/0.282785)-1)</f>
        <v>-26.769453825344904</v>
      </c>
      <c r="K793" s="2">
        <f t="shared" ref="K793:K856" si="92">((I793/(0.282785-(0.0336*(EXP((F793*1000000)*1.867*10^-11)-1))))-1)*(10^4)</f>
        <v>3.7448155188113397</v>
      </c>
      <c r="L793" s="10">
        <f t="shared" ref="L793:L856" si="93">((1/(1.867*10^-11))*(LN(((H793-0.28325)/(G793-0.0384))+1)))/1000000</f>
        <v>1723.4017302130724</v>
      </c>
      <c r="M793" s="10">
        <f t="shared" ref="M793:M856" si="94">((1/(1.867*(10^-11)))*(LN(1+(((0.28325)-((I793)+(0.015)*(EXP((1.867*(10^-11))*(F793*1000000))-1)))/(0.0384-0.015)))))/1000000</f>
        <v>1915.5622832457718</v>
      </c>
      <c r="O793" s="13" t="s">
        <v>965</v>
      </c>
    </row>
    <row r="794" spans="1:15" x14ac:dyDescent="0.2">
      <c r="A794" s="1" t="s">
        <v>1114</v>
      </c>
      <c r="B794" s="13" t="s">
        <v>735</v>
      </c>
      <c r="C794" s="13"/>
      <c r="D794" s="13" t="s">
        <v>811</v>
      </c>
      <c r="E794" s="13" t="s">
        <v>791</v>
      </c>
      <c r="F794" s="32">
        <v>1172</v>
      </c>
      <c r="G794" s="15">
        <v>2.9520000000000002E-4</v>
      </c>
      <c r="H794" s="15">
        <v>0.282003</v>
      </c>
      <c r="I794" s="5">
        <f t="shared" si="90"/>
        <v>0.28199646947046991</v>
      </c>
      <c r="J794" s="2">
        <f t="shared" si="91"/>
        <v>-27.653517690118257</v>
      </c>
      <c r="K794" s="2">
        <f t="shared" si="92"/>
        <v>-1.6032461605097748</v>
      </c>
      <c r="L794" s="10">
        <f t="shared" si="93"/>
        <v>1724.7701498147539</v>
      </c>
      <c r="M794" s="10">
        <f t="shared" si="94"/>
        <v>2069.2402168537092</v>
      </c>
      <c r="O794" s="13" t="s">
        <v>965</v>
      </c>
    </row>
    <row r="795" spans="1:15" x14ac:dyDescent="0.2">
      <c r="A795" s="1" t="s">
        <v>1114</v>
      </c>
      <c r="B795" s="13" t="s">
        <v>735</v>
      </c>
      <c r="C795" s="13"/>
      <c r="D795" s="13" t="s">
        <v>812</v>
      </c>
      <c r="E795" s="13" t="s">
        <v>791</v>
      </c>
      <c r="F795" s="32">
        <v>1331</v>
      </c>
      <c r="G795" s="15">
        <v>9.810000000000001E-4</v>
      </c>
      <c r="H795" s="15">
        <v>0.28204200000000001</v>
      </c>
      <c r="I795" s="5">
        <f t="shared" si="90"/>
        <v>0.2820173169618776</v>
      </c>
      <c r="J795" s="2">
        <f t="shared" si="91"/>
        <v>-26.274378061070802</v>
      </c>
      <c r="K795" s="2">
        <f t="shared" si="92"/>
        <v>2.7569696473506156</v>
      </c>
      <c r="L795" s="10">
        <f t="shared" si="93"/>
        <v>1701.8166577915385</v>
      </c>
      <c r="M795" s="10">
        <f t="shared" si="94"/>
        <v>1922.7503420683754</v>
      </c>
      <c r="O795" s="13" t="s">
        <v>965</v>
      </c>
    </row>
    <row r="796" spans="1:15" x14ac:dyDescent="0.2">
      <c r="A796" s="1" t="s">
        <v>1114</v>
      </c>
      <c r="B796" s="13" t="s">
        <v>735</v>
      </c>
      <c r="C796" s="13"/>
      <c r="D796" s="13" t="s">
        <v>813</v>
      </c>
      <c r="E796" s="13" t="s">
        <v>791</v>
      </c>
      <c r="F796" s="32">
        <v>1410</v>
      </c>
      <c r="G796" s="15">
        <v>1.8649999999999999E-3</v>
      </c>
      <c r="H796" s="15">
        <v>0.28211000000000003</v>
      </c>
      <c r="I796" s="5">
        <f t="shared" si="90"/>
        <v>0.2820602525135133</v>
      </c>
      <c r="J796" s="2">
        <f t="shared" si="91"/>
        <v>-23.869724348886123</v>
      </c>
      <c r="K796" s="2">
        <f t="shared" si="92"/>
        <v>6.0842265245475424</v>
      </c>
      <c r="L796" s="10">
        <f t="shared" si="93"/>
        <v>1645.7439351567962</v>
      </c>
      <c r="M796" s="10">
        <f t="shared" si="94"/>
        <v>1777.6195836859822</v>
      </c>
      <c r="O796" s="13" t="s">
        <v>965</v>
      </c>
    </row>
    <row r="797" spans="1:15" x14ac:dyDescent="0.2">
      <c r="A797" s="1" t="s">
        <v>1114</v>
      </c>
      <c r="B797" s="13" t="s">
        <v>735</v>
      </c>
      <c r="C797" s="13"/>
      <c r="D797" s="13" t="s">
        <v>814</v>
      </c>
      <c r="E797" s="13" t="s">
        <v>791</v>
      </c>
      <c r="F797" s="32">
        <v>1091</v>
      </c>
      <c r="G797" s="15">
        <v>4.0529999999999999E-4</v>
      </c>
      <c r="H797" s="15">
        <v>0.28194200000000003</v>
      </c>
      <c r="I797" s="5">
        <f t="shared" si="90"/>
        <v>0.28193365980421692</v>
      </c>
      <c r="J797" s="2">
        <f t="shared" si="91"/>
        <v>-29.810633520165332</v>
      </c>
      <c r="K797" s="2">
        <f t="shared" si="92"/>
        <v>-5.6692179455297698</v>
      </c>
      <c r="L797" s="10">
        <f t="shared" si="93"/>
        <v>1812.8839041553554</v>
      </c>
      <c r="M797" s="10">
        <f t="shared" si="94"/>
        <v>2258.2493493106545</v>
      </c>
      <c r="O797" s="13" t="s">
        <v>965</v>
      </c>
    </row>
    <row r="798" spans="1:15" x14ac:dyDescent="0.2">
      <c r="A798" s="1" t="s">
        <v>1114</v>
      </c>
      <c r="B798" s="13" t="s">
        <v>735</v>
      </c>
      <c r="C798" s="13"/>
      <c r="D798" s="13" t="s">
        <v>815</v>
      </c>
      <c r="E798" s="13" t="s">
        <v>791</v>
      </c>
      <c r="F798" s="32">
        <v>1126</v>
      </c>
      <c r="G798" s="15">
        <v>1.8980000000000001E-4</v>
      </c>
      <c r="H798" s="15">
        <v>0.28202100000000002</v>
      </c>
      <c r="I798" s="5">
        <f t="shared" si="90"/>
        <v>0.28201696770892798</v>
      </c>
      <c r="J798" s="2">
        <f t="shared" si="91"/>
        <v>-27.016991707480287</v>
      </c>
      <c r="K798" s="2">
        <f t="shared" si="92"/>
        <v>-1.921573503864682</v>
      </c>
      <c r="L798" s="10">
        <f t="shared" si="93"/>
        <v>1695.6480919156891</v>
      </c>
      <c r="M798" s="10">
        <f t="shared" si="94"/>
        <v>2053.0809213472758</v>
      </c>
      <c r="O798" s="13" t="s">
        <v>965</v>
      </c>
    </row>
    <row r="799" spans="1:15" x14ac:dyDescent="0.2">
      <c r="A799" s="1" t="s">
        <v>1114</v>
      </c>
      <c r="B799" s="13" t="s">
        <v>735</v>
      </c>
      <c r="C799" s="13"/>
      <c r="D799" s="13" t="s">
        <v>816</v>
      </c>
      <c r="E799" s="13" t="s">
        <v>791</v>
      </c>
      <c r="F799" s="32">
        <v>1287</v>
      </c>
      <c r="G799" s="15">
        <v>3.5439999999999999E-4</v>
      </c>
      <c r="H799" s="15">
        <v>0.28203400000000001</v>
      </c>
      <c r="I799" s="5">
        <f t="shared" si="90"/>
        <v>0.28202538124168414</v>
      </c>
      <c r="J799" s="2">
        <f t="shared" si="91"/>
        <v>-26.557278497798542</v>
      </c>
      <c r="K799" s="2">
        <f t="shared" si="92"/>
        <v>2.0395788093185985</v>
      </c>
      <c r="L799" s="10">
        <f t="shared" si="93"/>
        <v>1685.1366718835588</v>
      </c>
      <c r="M799" s="10">
        <f t="shared" si="94"/>
        <v>1932.825170554687</v>
      </c>
      <c r="O799" s="13" t="s">
        <v>965</v>
      </c>
    </row>
    <row r="800" spans="1:15" x14ac:dyDescent="0.2">
      <c r="A800" s="1" t="s">
        <v>1114</v>
      </c>
      <c r="B800" s="13" t="s">
        <v>735</v>
      </c>
      <c r="C800" s="13"/>
      <c r="D800" s="13" t="s">
        <v>817</v>
      </c>
      <c r="E800" s="13" t="s">
        <v>791</v>
      </c>
      <c r="F800" s="32">
        <v>1266</v>
      </c>
      <c r="G800" s="15">
        <v>5.5900000000000004E-4</v>
      </c>
      <c r="H800" s="15">
        <v>0.28199600000000002</v>
      </c>
      <c r="I800" s="5">
        <f t="shared" si="90"/>
        <v>0.28198262996694695</v>
      </c>
      <c r="J800" s="2">
        <f t="shared" si="91"/>
        <v>-27.90105557225364</v>
      </c>
      <c r="K800" s="2">
        <f t="shared" si="92"/>
        <v>4.4932625289373362E-2</v>
      </c>
      <c r="L800" s="10">
        <f t="shared" si="93"/>
        <v>1746.1923235499237</v>
      </c>
      <c r="M800" s="10">
        <f t="shared" si="94"/>
        <v>2040.4027068848275</v>
      </c>
      <c r="O800" s="13" t="s">
        <v>965</v>
      </c>
    </row>
    <row r="801" spans="1:15" x14ac:dyDescent="0.2">
      <c r="A801" s="1" t="s">
        <v>1114</v>
      </c>
      <c r="B801" s="13" t="s">
        <v>735</v>
      </c>
      <c r="C801" s="13"/>
      <c r="D801" s="13" t="s">
        <v>818</v>
      </c>
      <c r="E801" s="13" t="s">
        <v>791</v>
      </c>
      <c r="F801" s="32">
        <v>1071</v>
      </c>
      <c r="G801" s="15">
        <v>2.084E-4</v>
      </c>
      <c r="H801" s="15">
        <v>0.28201700000000002</v>
      </c>
      <c r="I801" s="5">
        <f t="shared" si="90"/>
        <v>0.28201279098259846</v>
      </c>
      <c r="J801" s="2">
        <f t="shared" si="91"/>
        <v>-27.158441925844159</v>
      </c>
      <c r="K801" s="2">
        <f t="shared" si="92"/>
        <v>-3.3177500214387479</v>
      </c>
      <c r="L801" s="10">
        <f t="shared" si="93"/>
        <v>1701.8955975913514</v>
      </c>
      <c r="M801" s="10">
        <f t="shared" si="94"/>
        <v>2096.8975014075131</v>
      </c>
      <c r="O801" s="13" t="s">
        <v>965</v>
      </c>
    </row>
    <row r="802" spans="1:15" x14ac:dyDescent="0.2">
      <c r="A802" s="1" t="s">
        <v>1114</v>
      </c>
      <c r="B802" s="13" t="s">
        <v>735</v>
      </c>
      <c r="C802" s="13"/>
      <c r="D802" s="13" t="s">
        <v>819</v>
      </c>
      <c r="E802" s="13" t="s">
        <v>791</v>
      </c>
      <c r="F802" s="32">
        <v>1056</v>
      </c>
      <c r="G802" s="15">
        <v>7.4499999999999995E-5</v>
      </c>
      <c r="H802" s="15">
        <v>0.28191899999999998</v>
      </c>
      <c r="I802" s="5">
        <f t="shared" si="90"/>
        <v>0.28191751661899511</v>
      </c>
      <c r="J802" s="2">
        <f t="shared" si="91"/>
        <v>-30.623972275758415</v>
      </c>
      <c r="K802" s="2">
        <f t="shared" si="92"/>
        <v>-7.0349998810670389</v>
      </c>
      <c r="L802" s="10">
        <f t="shared" si="93"/>
        <v>1828.5697956141332</v>
      </c>
      <c r="M802" s="10">
        <f t="shared" si="94"/>
        <v>2315.5894345539086</v>
      </c>
      <c r="O802" s="13" t="s">
        <v>965</v>
      </c>
    </row>
    <row r="803" spans="1:15" x14ac:dyDescent="0.2">
      <c r="A803" s="1" t="s">
        <v>1114</v>
      </c>
      <c r="B803" s="13" t="s">
        <v>735</v>
      </c>
      <c r="C803" s="13"/>
      <c r="D803" s="13" t="s">
        <v>820</v>
      </c>
      <c r="E803" s="13" t="s">
        <v>791</v>
      </c>
      <c r="F803" s="32">
        <v>1136</v>
      </c>
      <c r="G803" s="15">
        <v>2.5010000000000001E-4</v>
      </c>
      <c r="H803" s="15">
        <v>0.28203299999999998</v>
      </c>
      <c r="I803" s="5">
        <f t="shared" si="90"/>
        <v>0.28202763894845573</v>
      </c>
      <c r="J803" s="2">
        <f t="shared" si="91"/>
        <v>-26.592641052390896</v>
      </c>
      <c r="K803" s="2">
        <f t="shared" si="92"/>
        <v>-1.3161452188781286</v>
      </c>
      <c r="L803" s="10">
        <f t="shared" si="93"/>
        <v>1681.9617141374422</v>
      </c>
      <c r="M803" s="10">
        <f t="shared" si="94"/>
        <v>2023.264206805163</v>
      </c>
      <c r="O803" s="13" t="s">
        <v>965</v>
      </c>
    </row>
    <row r="804" spans="1:15" x14ac:dyDescent="0.2">
      <c r="A804" s="1" t="s">
        <v>1114</v>
      </c>
      <c r="B804" s="13" t="s">
        <v>735</v>
      </c>
      <c r="C804" s="13"/>
      <c r="D804" s="13" t="s">
        <v>821</v>
      </c>
      <c r="E804" s="13" t="s">
        <v>791</v>
      </c>
      <c r="F804" s="32">
        <v>1243</v>
      </c>
      <c r="G804" s="15">
        <v>8.1700000000000002E-4</v>
      </c>
      <c r="H804" s="15">
        <v>0.28204299999999999</v>
      </c>
      <c r="I804" s="5">
        <f t="shared" si="90"/>
        <v>0.28202381832433826</v>
      </c>
      <c r="J804" s="2">
        <f t="shared" si="91"/>
        <v>-26.239015506480669</v>
      </c>
      <c r="K804" s="2">
        <f t="shared" si="92"/>
        <v>0.98176095675972519</v>
      </c>
      <c r="L804" s="10">
        <f t="shared" si="93"/>
        <v>1693.1259215924192</v>
      </c>
      <c r="M804" s="10">
        <f t="shared" si="94"/>
        <v>1964.1223415649381</v>
      </c>
      <c r="O804" s="13" t="s">
        <v>965</v>
      </c>
    </row>
    <row r="805" spans="1:15" x14ac:dyDescent="0.2">
      <c r="A805" s="1" t="s">
        <v>1114</v>
      </c>
      <c r="B805" s="13" t="s">
        <v>735</v>
      </c>
      <c r="C805" s="13"/>
      <c r="D805" s="13" t="s">
        <v>822</v>
      </c>
      <c r="E805" s="13" t="s">
        <v>791</v>
      </c>
      <c r="F805" s="32">
        <v>1159</v>
      </c>
      <c r="G805" s="15">
        <v>4.7100000000000001E-4</v>
      </c>
      <c r="H805" s="15">
        <v>0.28194599999999997</v>
      </c>
      <c r="I805" s="5">
        <f t="shared" si="90"/>
        <v>0.28193569718549022</v>
      </c>
      <c r="J805" s="2">
        <f t="shared" si="91"/>
        <v>-29.669183301802569</v>
      </c>
      <c r="K805" s="2">
        <f t="shared" si="92"/>
        <v>-4.0533577434009871</v>
      </c>
      <c r="L805" s="10">
        <f t="shared" si="93"/>
        <v>1810.5108938103135</v>
      </c>
      <c r="M805" s="10">
        <f t="shared" si="94"/>
        <v>2211.0804443582215</v>
      </c>
      <c r="O805" s="13" t="s">
        <v>965</v>
      </c>
    </row>
    <row r="806" spans="1:15" x14ac:dyDescent="0.2">
      <c r="A806" s="1" t="s">
        <v>1114</v>
      </c>
      <c r="B806" s="13" t="s">
        <v>735</v>
      </c>
      <c r="C806" s="13"/>
      <c r="D806" s="13" t="s">
        <v>823</v>
      </c>
      <c r="E806" s="13" t="s">
        <v>791</v>
      </c>
      <c r="F806" s="32">
        <v>1063</v>
      </c>
      <c r="G806" s="15">
        <v>4.0900000000000002E-4</v>
      </c>
      <c r="H806" s="15">
        <v>0.28205599999999997</v>
      </c>
      <c r="I806" s="5">
        <f t="shared" si="90"/>
        <v>0.28204780181777139</v>
      </c>
      <c r="J806" s="2">
        <f t="shared" si="91"/>
        <v>-25.779302296798924</v>
      </c>
      <c r="K806" s="2">
        <f t="shared" si="92"/>
        <v>-2.2581313356939692</v>
      </c>
      <c r="L806" s="10">
        <f t="shared" si="93"/>
        <v>1657.4574684106476</v>
      </c>
      <c r="M806" s="10">
        <f t="shared" si="94"/>
        <v>2024.8176010511336</v>
      </c>
      <c r="O806" s="13" t="s">
        <v>965</v>
      </c>
    </row>
    <row r="807" spans="1:15" x14ac:dyDescent="0.2">
      <c r="A807" s="1" t="s">
        <v>1114</v>
      </c>
      <c r="B807" s="13" t="s">
        <v>735</v>
      </c>
      <c r="C807" s="13"/>
      <c r="D807" s="13" t="s">
        <v>824</v>
      </c>
      <c r="E807" s="13" t="s">
        <v>791</v>
      </c>
      <c r="F807" s="32">
        <v>1136</v>
      </c>
      <c r="G807" s="15">
        <v>1.7650000000000001E-4</v>
      </c>
      <c r="H807" s="15">
        <v>0.28186899999999998</v>
      </c>
      <c r="I807" s="5">
        <f t="shared" si="90"/>
        <v>0.28186521661096536</v>
      </c>
      <c r="J807" s="2">
        <f t="shared" si="91"/>
        <v>-32.392100005305124</v>
      </c>
      <c r="K807" s="2">
        <f t="shared" si="92"/>
        <v>-7.074480145113915</v>
      </c>
      <c r="L807" s="10">
        <f t="shared" si="93"/>
        <v>1901.0304476159604</v>
      </c>
      <c r="M807" s="10">
        <f t="shared" si="94"/>
        <v>2380.0709432875437</v>
      </c>
      <c r="O807" s="13" t="s">
        <v>965</v>
      </c>
    </row>
    <row r="808" spans="1:15" x14ac:dyDescent="0.2">
      <c r="A808" s="1" t="s">
        <v>1114</v>
      </c>
      <c r="B808" s="13" t="s">
        <v>735</v>
      </c>
      <c r="C808" s="13"/>
      <c r="D808" s="13" t="s">
        <v>825</v>
      </c>
      <c r="E808" s="13" t="s">
        <v>791</v>
      </c>
      <c r="F808" s="32">
        <v>1033</v>
      </c>
      <c r="G808" s="15">
        <v>5.13E-4</v>
      </c>
      <c r="H808" s="15">
        <v>0.281972</v>
      </c>
      <c r="I808" s="5">
        <f t="shared" si="90"/>
        <v>0.28196201020305212</v>
      </c>
      <c r="J808" s="2">
        <f t="shared" si="91"/>
        <v>-28.749756882437971</v>
      </c>
      <c r="K808" s="2">
        <f t="shared" si="92"/>
        <v>-5.9790483021882057</v>
      </c>
      <c r="L808" s="10">
        <f t="shared" si="93"/>
        <v>1776.9386977535733</v>
      </c>
      <c r="M808" s="10">
        <f t="shared" si="94"/>
        <v>2232.3873824569669</v>
      </c>
      <c r="O808" s="13" t="s">
        <v>965</v>
      </c>
    </row>
    <row r="809" spans="1:15" x14ac:dyDescent="0.2">
      <c r="A809" s="1" t="s">
        <v>1114</v>
      </c>
      <c r="B809" s="13" t="s">
        <v>735</v>
      </c>
      <c r="C809" s="13"/>
      <c r="D809" s="13" t="s">
        <v>826</v>
      </c>
      <c r="E809" s="13" t="s">
        <v>791</v>
      </c>
      <c r="F809" s="32">
        <v>1317</v>
      </c>
      <c r="G809" s="15">
        <v>9.5500000000000001E-4</v>
      </c>
      <c r="H809" s="15">
        <v>0.281999</v>
      </c>
      <c r="I809" s="5">
        <f t="shared" si="90"/>
        <v>0.28197522701557187</v>
      </c>
      <c r="J809" s="2">
        <f t="shared" si="91"/>
        <v>-27.794967908482128</v>
      </c>
      <c r="K809" s="2">
        <f t="shared" si="92"/>
        <v>0.94477424676941979</v>
      </c>
      <c r="L809" s="10">
        <f t="shared" si="93"/>
        <v>1760.2059892529021</v>
      </c>
      <c r="M809" s="10">
        <f t="shared" si="94"/>
        <v>2024.4737035897265</v>
      </c>
      <c r="O809" s="13" t="s">
        <v>965</v>
      </c>
    </row>
    <row r="810" spans="1:15" x14ac:dyDescent="0.2">
      <c r="A810" s="1" t="s">
        <v>1114</v>
      </c>
      <c r="B810" s="13" t="s">
        <v>735</v>
      </c>
      <c r="C810" s="13"/>
      <c r="D810" s="13" t="s">
        <v>827</v>
      </c>
      <c r="E810" s="13" t="s">
        <v>791</v>
      </c>
      <c r="F810" s="32">
        <v>1099</v>
      </c>
      <c r="G810" s="15">
        <v>5.4500000000000002E-4</v>
      </c>
      <c r="H810" s="15">
        <v>0.28200599999999998</v>
      </c>
      <c r="I810" s="5">
        <f t="shared" si="90"/>
        <v>0.28199470199845855</v>
      </c>
      <c r="J810" s="2">
        <f t="shared" si="91"/>
        <v>-27.54743002634563</v>
      </c>
      <c r="K810" s="2">
        <f t="shared" si="92"/>
        <v>-3.3238033884486207</v>
      </c>
      <c r="L810" s="10">
        <f t="shared" si="93"/>
        <v>1731.8596497816313</v>
      </c>
      <c r="M810" s="10">
        <f t="shared" si="94"/>
        <v>2119.0955526390871</v>
      </c>
      <c r="O810" s="13" t="s">
        <v>965</v>
      </c>
    </row>
    <row r="811" spans="1:15" x14ac:dyDescent="0.2">
      <c r="A811" s="1" t="s">
        <v>1114</v>
      </c>
      <c r="B811" s="13" t="s">
        <v>735</v>
      </c>
      <c r="C811" s="13"/>
      <c r="D811" s="13" t="s">
        <v>828</v>
      </c>
      <c r="E811" s="13" t="s">
        <v>791</v>
      </c>
      <c r="F811" s="32">
        <v>1326</v>
      </c>
      <c r="G811" s="15">
        <v>3.3399999999999999E-4</v>
      </c>
      <c r="H811" s="15">
        <v>0.281968</v>
      </c>
      <c r="I811" s="5">
        <f t="shared" si="90"/>
        <v>0.28195962815483638</v>
      </c>
      <c r="J811" s="2">
        <f t="shared" si="91"/>
        <v>-28.891207100801843</v>
      </c>
      <c r="K811" s="2">
        <f t="shared" si="92"/>
        <v>0.59677892080722827</v>
      </c>
      <c r="L811" s="10">
        <f t="shared" si="93"/>
        <v>1774.1645626630632</v>
      </c>
      <c r="M811" s="10">
        <f t="shared" si="94"/>
        <v>2053.152954177564</v>
      </c>
      <c r="O811" s="13" t="s">
        <v>965</v>
      </c>
    </row>
    <row r="812" spans="1:15" x14ac:dyDescent="0.2">
      <c r="A812" s="1" t="s">
        <v>1114</v>
      </c>
      <c r="B812" s="13" t="s">
        <v>735</v>
      </c>
      <c r="C812" s="13"/>
      <c r="D812" s="13" t="s">
        <v>829</v>
      </c>
      <c r="E812" s="13" t="s">
        <v>791</v>
      </c>
      <c r="F812" s="32">
        <v>1146</v>
      </c>
      <c r="G812" s="15">
        <v>2.833E-4</v>
      </c>
      <c r="H812" s="15">
        <v>0.282001</v>
      </c>
      <c r="I812" s="5">
        <f t="shared" si="90"/>
        <v>0.28199487325454647</v>
      </c>
      <c r="J812" s="2">
        <f t="shared" si="91"/>
        <v>-27.724242799299638</v>
      </c>
      <c r="K812" s="2">
        <f t="shared" si="92"/>
        <v>-2.2506451340442712</v>
      </c>
      <c r="L812" s="10">
        <f t="shared" si="93"/>
        <v>1726.9615674266765</v>
      </c>
      <c r="M812" s="10">
        <f t="shared" si="94"/>
        <v>2089.1375720663077</v>
      </c>
      <c r="O812" s="13" t="s">
        <v>965</v>
      </c>
    </row>
    <row r="813" spans="1:15" x14ac:dyDescent="0.2">
      <c r="A813" s="1" t="s">
        <v>1114</v>
      </c>
      <c r="B813" s="13" t="s">
        <v>735</v>
      </c>
      <c r="C813" s="13"/>
      <c r="D813" s="13" t="s">
        <v>830</v>
      </c>
      <c r="E813" s="13" t="s">
        <v>791</v>
      </c>
      <c r="F813" s="32">
        <v>1170</v>
      </c>
      <c r="G813" s="15">
        <v>3.28E-4</v>
      </c>
      <c r="H813" s="15">
        <v>0.28205200000000002</v>
      </c>
      <c r="I813" s="5">
        <f t="shared" si="90"/>
        <v>0.28204475637430837</v>
      </c>
      <c r="J813" s="2">
        <f t="shared" si="91"/>
        <v>-25.920752515160572</v>
      </c>
      <c r="K813" s="2">
        <f t="shared" si="92"/>
        <v>6.333514386946959E-2</v>
      </c>
      <c r="L813" s="10">
        <f t="shared" si="93"/>
        <v>1659.4410696897887</v>
      </c>
      <c r="M813" s="10">
        <f t="shared" si="94"/>
        <v>1964.0590747222536</v>
      </c>
      <c r="O813" s="13" t="s">
        <v>965</v>
      </c>
    </row>
    <row r="814" spans="1:15" x14ac:dyDescent="0.2">
      <c r="A814" s="1" t="s">
        <v>1114</v>
      </c>
      <c r="B814" s="13" t="s">
        <v>735</v>
      </c>
      <c r="C814" s="13"/>
      <c r="D814" s="13" t="s">
        <v>831</v>
      </c>
      <c r="E814" s="13" t="s">
        <v>791</v>
      </c>
      <c r="F814" s="32">
        <v>1280</v>
      </c>
      <c r="G814" s="15">
        <v>3.8000000000000002E-4</v>
      </c>
      <c r="H814" s="15">
        <v>0.28198699999999999</v>
      </c>
      <c r="I814" s="5">
        <f t="shared" si="90"/>
        <v>0.28197780953434576</v>
      </c>
      <c r="J814" s="2">
        <f t="shared" si="91"/>
        <v>-28.219318563573736</v>
      </c>
      <c r="K814" s="2">
        <f t="shared" si="92"/>
        <v>0.19293314722057531</v>
      </c>
      <c r="L814" s="10">
        <f t="shared" si="93"/>
        <v>1750.3759108193626</v>
      </c>
      <c r="M814" s="10">
        <f t="shared" si="94"/>
        <v>2042.1773791804333</v>
      </c>
      <c r="O814" s="13" t="s">
        <v>965</v>
      </c>
    </row>
    <row r="815" spans="1:15" x14ac:dyDescent="0.2">
      <c r="A815" s="1" t="s">
        <v>1114</v>
      </c>
      <c r="B815" s="13" t="s">
        <v>735</v>
      </c>
      <c r="C815" s="13"/>
      <c r="D815" s="13" t="s">
        <v>832</v>
      </c>
      <c r="E815" s="13" t="s">
        <v>791</v>
      </c>
      <c r="F815" s="32">
        <v>1128</v>
      </c>
      <c r="G815" s="15">
        <v>2.8200000000000002E-4</v>
      </c>
      <c r="H815" s="15">
        <v>0.28196100000000002</v>
      </c>
      <c r="I815" s="5">
        <f t="shared" si="90"/>
        <v>0.2819549981709632</v>
      </c>
      <c r="J815" s="2">
        <f t="shared" si="91"/>
        <v>-29.138744982937226</v>
      </c>
      <c r="K815" s="2">
        <f t="shared" si="92"/>
        <v>-4.0731141084204836</v>
      </c>
      <c r="L815" s="10">
        <f t="shared" si="93"/>
        <v>1781.2990886718399</v>
      </c>
      <c r="M815" s="10">
        <f t="shared" si="94"/>
        <v>2188.1624619633203</v>
      </c>
      <c r="O815" s="13" t="s">
        <v>965</v>
      </c>
    </row>
    <row r="816" spans="1:15" x14ac:dyDescent="0.2">
      <c r="A816" s="1" t="s">
        <v>1114</v>
      </c>
      <c r="B816" s="13" t="s">
        <v>735</v>
      </c>
      <c r="C816" s="13"/>
      <c r="D816" s="13" t="s">
        <v>833</v>
      </c>
      <c r="E816" s="13" t="s">
        <v>834</v>
      </c>
      <c r="F816" s="32">
        <v>1008</v>
      </c>
      <c r="G816" s="15">
        <v>4.5599999999999997E-5</v>
      </c>
      <c r="H816" s="15">
        <v>0.28196100000000002</v>
      </c>
      <c r="I816" s="5">
        <f t="shared" si="90"/>
        <v>0.28196013371125161</v>
      </c>
      <c r="J816" s="2">
        <f t="shared" si="91"/>
        <v>-29.138744982937226</v>
      </c>
      <c r="K816" s="2">
        <f t="shared" si="92"/>
        <v>-6.6117475602212039</v>
      </c>
      <c r="L816" s="10">
        <f t="shared" si="93"/>
        <v>1770.4993987273604</v>
      </c>
      <c r="M816" s="10">
        <f t="shared" si="94"/>
        <v>2252.170736292333</v>
      </c>
      <c r="O816" s="13" t="s">
        <v>965</v>
      </c>
    </row>
    <row r="817" spans="1:15" x14ac:dyDescent="0.2">
      <c r="A817" s="1" t="s">
        <v>1114</v>
      </c>
      <c r="B817" s="13" t="s">
        <v>735</v>
      </c>
      <c r="C817" s="13"/>
      <c r="D817" s="13" t="s">
        <v>835</v>
      </c>
      <c r="E817" s="13" t="s">
        <v>834</v>
      </c>
      <c r="F817" s="32">
        <v>1119</v>
      </c>
      <c r="G817" s="15">
        <v>8.2999999999999998E-5</v>
      </c>
      <c r="H817" s="15">
        <v>0.28192499999999998</v>
      </c>
      <c r="I817" s="5">
        <f t="shared" si="90"/>
        <v>0.28192324774633731</v>
      </c>
      <c r="J817" s="2">
        <f t="shared" si="91"/>
        <v>-30.411796948212057</v>
      </c>
      <c r="K817" s="2">
        <f t="shared" si="92"/>
        <v>-5.4030254122472421</v>
      </c>
      <c r="L817" s="10">
        <f t="shared" si="93"/>
        <v>1820.86236411497</v>
      </c>
      <c r="M817" s="10">
        <f t="shared" si="94"/>
        <v>2263.5316276935168</v>
      </c>
      <c r="O817" s="13" t="s">
        <v>965</v>
      </c>
    </row>
    <row r="818" spans="1:15" x14ac:dyDescent="0.2">
      <c r="A818" s="1" t="s">
        <v>1114</v>
      </c>
      <c r="B818" s="13" t="s">
        <v>735</v>
      </c>
      <c r="C818" s="13"/>
      <c r="D818" s="13" t="s">
        <v>836</v>
      </c>
      <c r="E818" s="13" t="s">
        <v>834</v>
      </c>
      <c r="F818" s="32">
        <v>1097</v>
      </c>
      <c r="G818" s="15">
        <v>1.0670000000000001E-4</v>
      </c>
      <c r="H818" s="15">
        <v>0.28190700000000002</v>
      </c>
      <c r="I818" s="5">
        <f t="shared" si="90"/>
        <v>0.28190479214602643</v>
      </c>
      <c r="J818" s="2">
        <f t="shared" si="91"/>
        <v>-31.048322930847803</v>
      </c>
      <c r="K818" s="2">
        <f t="shared" si="92"/>
        <v>-6.5564638362336503</v>
      </c>
      <c r="L818" s="10">
        <f t="shared" si="93"/>
        <v>1846.2998868183981</v>
      </c>
      <c r="M818" s="10">
        <f t="shared" si="94"/>
        <v>2317.8019372318845</v>
      </c>
      <c r="O818" s="13" t="s">
        <v>965</v>
      </c>
    </row>
    <row r="819" spans="1:15" x14ac:dyDescent="0.2">
      <c r="A819" s="1" t="s">
        <v>1114</v>
      </c>
      <c r="B819" s="13" t="s">
        <v>735</v>
      </c>
      <c r="C819" s="13"/>
      <c r="D819" s="13" t="s">
        <v>837</v>
      </c>
      <c r="E819" s="13" t="s">
        <v>834</v>
      </c>
      <c r="F819" s="32">
        <v>1045</v>
      </c>
      <c r="G819" s="15">
        <v>7.9499999999999994E-5</v>
      </c>
      <c r="H819" s="15">
        <v>0.28194900000000001</v>
      </c>
      <c r="I819" s="5">
        <f t="shared" si="90"/>
        <v>0.28194743371351594</v>
      </c>
      <c r="J819" s="2">
        <f t="shared" si="91"/>
        <v>-29.563095638028834</v>
      </c>
      <c r="K819" s="2">
        <f t="shared" si="92"/>
        <v>-6.2238310512829909</v>
      </c>
      <c r="L819" s="10">
        <f t="shared" si="93"/>
        <v>1788.2645520269964</v>
      </c>
      <c r="M819" s="10">
        <f t="shared" si="94"/>
        <v>2256.8620686215058</v>
      </c>
      <c r="O819" s="13" t="s">
        <v>965</v>
      </c>
    </row>
    <row r="820" spans="1:15" x14ac:dyDescent="0.2">
      <c r="A820" s="1" t="s">
        <v>1114</v>
      </c>
      <c r="B820" s="13" t="s">
        <v>735</v>
      </c>
      <c r="C820" s="13"/>
      <c r="D820" s="13" t="s">
        <v>838</v>
      </c>
      <c r="E820" s="13" t="s">
        <v>834</v>
      </c>
      <c r="F820" s="32">
        <v>1313</v>
      </c>
      <c r="G820" s="15">
        <v>8.8900000000000003E-4</v>
      </c>
      <c r="H820" s="15">
        <v>0.28203800000000001</v>
      </c>
      <c r="I820" s="5">
        <f t="shared" si="90"/>
        <v>0.28201593800593139</v>
      </c>
      <c r="J820" s="2">
        <f t="shared" si="91"/>
        <v>-26.41582827943467</v>
      </c>
      <c r="K820" s="2">
        <f t="shared" si="92"/>
        <v>2.2974600152569913</v>
      </c>
      <c r="L820" s="10">
        <f t="shared" si="93"/>
        <v>1703.2413202979374</v>
      </c>
      <c r="M820" s="10">
        <f t="shared" si="94"/>
        <v>1937.2032503221408</v>
      </c>
      <c r="O820" s="13" t="s">
        <v>965</v>
      </c>
    </row>
    <row r="821" spans="1:15" x14ac:dyDescent="0.2">
      <c r="A821" s="1" t="s">
        <v>1114</v>
      </c>
      <c r="B821" s="13" t="s">
        <v>735</v>
      </c>
      <c r="C821" s="13"/>
      <c r="D821" s="13" t="s">
        <v>839</v>
      </c>
      <c r="E821" s="13" t="s">
        <v>834</v>
      </c>
      <c r="F821" s="32">
        <v>1030</v>
      </c>
      <c r="G821" s="15">
        <v>1.1E-4</v>
      </c>
      <c r="H821" s="15">
        <v>0.28192400000000001</v>
      </c>
      <c r="I821" s="5">
        <f t="shared" si="90"/>
        <v>0.28192186421917725</v>
      </c>
      <c r="J821" s="2">
        <f t="shared" si="91"/>
        <v>-30.44715950280219</v>
      </c>
      <c r="K821" s="2">
        <f t="shared" si="92"/>
        <v>-7.4699559158020179</v>
      </c>
      <c r="L821" s="10">
        <f t="shared" si="93"/>
        <v>1823.4767848381098</v>
      </c>
      <c r="M821" s="10">
        <f t="shared" si="94"/>
        <v>2322.3338938962092</v>
      </c>
      <c r="O821" s="13" t="s">
        <v>965</v>
      </c>
    </row>
    <row r="822" spans="1:15" x14ac:dyDescent="0.2">
      <c r="A822" s="1" t="s">
        <v>1114</v>
      </c>
      <c r="B822" s="13" t="s">
        <v>735</v>
      </c>
      <c r="C822" s="13"/>
      <c r="D822" s="13" t="s">
        <v>840</v>
      </c>
      <c r="E822" s="13" t="s">
        <v>834</v>
      </c>
      <c r="F822" s="32">
        <v>1152</v>
      </c>
      <c r="G822" s="15">
        <v>7.9699999999999999E-5</v>
      </c>
      <c r="H822" s="15">
        <v>0.28192699999999998</v>
      </c>
      <c r="I822" s="5">
        <f t="shared" si="90"/>
        <v>0.2819252672581799</v>
      </c>
      <c r="J822" s="2">
        <f t="shared" si="91"/>
        <v>-30.341071839030676</v>
      </c>
      <c r="K822" s="2">
        <f t="shared" si="92"/>
        <v>-4.5821581404692502</v>
      </c>
      <c r="L822" s="10">
        <f t="shared" si="93"/>
        <v>1818.0060716612111</v>
      </c>
      <c r="M822" s="10">
        <f t="shared" si="94"/>
        <v>2238.3814086631241</v>
      </c>
      <c r="O822" s="13" t="s">
        <v>965</v>
      </c>
    </row>
    <row r="823" spans="1:15" x14ac:dyDescent="0.2">
      <c r="A823" s="1" t="s">
        <v>1114</v>
      </c>
      <c r="B823" s="13" t="s">
        <v>735</v>
      </c>
      <c r="C823" s="13"/>
      <c r="D823" s="13" t="s">
        <v>841</v>
      </c>
      <c r="E823" s="13" t="s">
        <v>834</v>
      </c>
      <c r="F823" s="32">
        <v>1093</v>
      </c>
      <c r="G823" s="15">
        <v>1.462E-4</v>
      </c>
      <c r="H823" s="15">
        <v>0.28192400000000001</v>
      </c>
      <c r="I823" s="5">
        <f t="shared" si="90"/>
        <v>0.2819209859492422</v>
      </c>
      <c r="J823" s="2">
        <f t="shared" si="91"/>
        <v>-30.44715950280219</v>
      </c>
      <c r="K823" s="2">
        <f t="shared" si="92"/>
        <v>-6.0731323867835307</v>
      </c>
      <c r="L823" s="10">
        <f t="shared" si="93"/>
        <v>1825.1732919821629</v>
      </c>
      <c r="M823" s="10">
        <f t="shared" si="94"/>
        <v>2284.8007024622752</v>
      </c>
      <c r="O823" s="13" t="s">
        <v>965</v>
      </c>
    </row>
    <row r="824" spans="1:15" x14ac:dyDescent="0.2">
      <c r="A824" s="1" t="s">
        <v>1114</v>
      </c>
      <c r="B824" s="13" t="s">
        <v>735</v>
      </c>
      <c r="C824" s="13"/>
      <c r="D824" s="13" t="s">
        <v>842</v>
      </c>
      <c r="E824" s="13" t="s">
        <v>834</v>
      </c>
      <c r="F824" s="32">
        <v>1148</v>
      </c>
      <c r="G824" s="15">
        <v>7.9359999999999999E-5</v>
      </c>
      <c r="H824" s="15">
        <v>0.28187899999999999</v>
      </c>
      <c r="I824" s="5">
        <f t="shared" si="90"/>
        <v>0.28187728070528001</v>
      </c>
      <c r="J824" s="2">
        <f t="shared" si="91"/>
        <v>-32.038474459396006</v>
      </c>
      <c r="K824" s="2">
        <f t="shared" si="92"/>
        <v>-6.3743161246188063</v>
      </c>
      <c r="L824" s="10">
        <f t="shared" si="93"/>
        <v>1882.8029859959106</v>
      </c>
      <c r="M824" s="10">
        <f t="shared" si="94"/>
        <v>2346.1295229398315</v>
      </c>
      <c r="O824" s="13" t="s">
        <v>965</v>
      </c>
    </row>
    <row r="825" spans="1:15" x14ac:dyDescent="0.2">
      <c r="A825" s="1" t="s">
        <v>1114</v>
      </c>
      <c r="B825" s="13" t="s">
        <v>735</v>
      </c>
      <c r="C825" s="13"/>
      <c r="D825" s="13" t="s">
        <v>843</v>
      </c>
      <c r="E825" s="13" t="s">
        <v>834</v>
      </c>
      <c r="F825" s="32">
        <v>1130</v>
      </c>
      <c r="G825" s="15">
        <v>5.9000000000000003E-4</v>
      </c>
      <c r="H825" s="15">
        <v>0.28190599999999999</v>
      </c>
      <c r="I825" s="5">
        <f t="shared" si="90"/>
        <v>0.28189342048190325</v>
      </c>
      <c r="J825" s="2">
        <f t="shared" si="91"/>
        <v>-31.08368548544016</v>
      </c>
      <c r="K825" s="2">
        <f t="shared" si="92"/>
        <v>-6.2107805931677085</v>
      </c>
      <c r="L825" s="10">
        <f t="shared" si="93"/>
        <v>1870.8607633374286</v>
      </c>
      <c r="M825" s="10">
        <f t="shared" si="94"/>
        <v>2322.045271154243</v>
      </c>
      <c r="O825" s="13" t="s">
        <v>965</v>
      </c>
    </row>
    <row r="826" spans="1:15" x14ac:dyDescent="0.2">
      <c r="A826" s="1" t="s">
        <v>1114</v>
      </c>
      <c r="B826" s="13" t="s">
        <v>735</v>
      </c>
      <c r="C826" s="13"/>
      <c r="D826" s="13" t="s">
        <v>844</v>
      </c>
      <c r="E826" s="13" t="s">
        <v>834</v>
      </c>
      <c r="F826" s="32">
        <v>1133</v>
      </c>
      <c r="G826" s="15">
        <v>1.5300000000000001E-4</v>
      </c>
      <c r="H826" s="15">
        <v>0.28190599999999999</v>
      </c>
      <c r="I826" s="5">
        <f t="shared" si="90"/>
        <v>0.28190272910129377</v>
      </c>
      <c r="J826" s="2">
        <f t="shared" si="91"/>
        <v>-31.08368548544016</v>
      </c>
      <c r="K826" s="2">
        <f t="shared" si="92"/>
        <v>-5.8126640767908189</v>
      </c>
      <c r="L826" s="10">
        <f t="shared" si="93"/>
        <v>1849.8496989131017</v>
      </c>
      <c r="M826" s="10">
        <f t="shared" si="94"/>
        <v>2299.7566769293435</v>
      </c>
      <c r="O826" s="13" t="s">
        <v>965</v>
      </c>
    </row>
    <row r="827" spans="1:15" x14ac:dyDescent="0.2">
      <c r="A827" s="1" t="s">
        <v>1114</v>
      </c>
      <c r="B827" s="13" t="s">
        <v>735</v>
      </c>
      <c r="C827" s="13"/>
      <c r="D827" s="13" t="s">
        <v>845</v>
      </c>
      <c r="E827" s="13" t="s">
        <v>834</v>
      </c>
      <c r="F827" s="32">
        <v>1058</v>
      </c>
      <c r="G827" s="15">
        <v>1.203E-4</v>
      </c>
      <c r="H827" s="15">
        <v>0.28187899999999999</v>
      </c>
      <c r="I827" s="5">
        <f t="shared" si="90"/>
        <v>0.28187660010659388</v>
      </c>
      <c r="J827" s="2">
        <f t="shared" si="91"/>
        <v>-32.038474459396006</v>
      </c>
      <c r="K827" s="2">
        <f t="shared" si="92"/>
        <v>-8.4400235446013827</v>
      </c>
      <c r="L827" s="10">
        <f t="shared" si="93"/>
        <v>1884.781619616557</v>
      </c>
      <c r="M827" s="10">
        <f t="shared" si="94"/>
        <v>2403.9581371978315</v>
      </c>
      <c r="O827" s="13" t="s">
        <v>965</v>
      </c>
    </row>
    <row r="828" spans="1:15" x14ac:dyDescent="0.2">
      <c r="A828" s="1" t="s">
        <v>1114</v>
      </c>
      <c r="B828" s="13" t="s">
        <v>735</v>
      </c>
      <c r="C828" s="13"/>
      <c r="D828" s="13" t="s">
        <v>846</v>
      </c>
      <c r="E828" s="13" t="s">
        <v>834</v>
      </c>
      <c r="F828" s="32">
        <v>1153</v>
      </c>
      <c r="G828" s="15">
        <v>1.116E-4</v>
      </c>
      <c r="H828" s="15">
        <v>0.28190300000000001</v>
      </c>
      <c r="I828" s="5">
        <f t="shared" si="90"/>
        <v>0.28190057159774551</v>
      </c>
      <c r="J828" s="2">
        <f t="shared" si="91"/>
        <v>-31.189773149211675</v>
      </c>
      <c r="K828" s="2">
        <f t="shared" si="92"/>
        <v>-5.4350093366228869</v>
      </c>
      <c r="L828" s="10">
        <f t="shared" si="93"/>
        <v>1851.9378725006625</v>
      </c>
      <c r="M828" s="10">
        <f t="shared" si="94"/>
        <v>2291.9404109508714</v>
      </c>
      <c r="O828" s="13" t="s">
        <v>965</v>
      </c>
    </row>
    <row r="829" spans="1:15" x14ac:dyDescent="0.2">
      <c r="A829" s="1" t="s">
        <v>1114</v>
      </c>
      <c r="B829" s="13" t="s">
        <v>735</v>
      </c>
      <c r="C829" s="13"/>
      <c r="D829" s="13" t="s">
        <v>847</v>
      </c>
      <c r="E829" s="13" t="s">
        <v>834</v>
      </c>
      <c r="F829" s="32">
        <v>1035</v>
      </c>
      <c r="G829" s="15">
        <v>7.1699999999999997E-4</v>
      </c>
      <c r="H829" s="15">
        <v>0.28190300000000001</v>
      </c>
      <c r="I829" s="5">
        <f t="shared" si="90"/>
        <v>0.28188901035757541</v>
      </c>
      <c r="J829" s="2">
        <f t="shared" si="91"/>
        <v>-31.189773149211675</v>
      </c>
      <c r="K829" s="2">
        <f t="shared" si="92"/>
        <v>-8.5211983235611299</v>
      </c>
      <c r="L829" s="10">
        <f t="shared" si="93"/>
        <v>1881.1739056934937</v>
      </c>
      <c r="M829" s="10">
        <f t="shared" si="94"/>
        <v>2391.1713219381372</v>
      </c>
      <c r="O829" s="13" t="s">
        <v>965</v>
      </c>
    </row>
    <row r="830" spans="1:15" x14ac:dyDescent="0.2">
      <c r="A830" s="1" t="s">
        <v>1114</v>
      </c>
      <c r="B830" s="13" t="s">
        <v>735</v>
      </c>
      <c r="C830" s="13"/>
      <c r="D830" s="13" t="s">
        <v>848</v>
      </c>
      <c r="E830" s="13" t="s">
        <v>834</v>
      </c>
      <c r="F830" s="32">
        <v>1074</v>
      </c>
      <c r="G830" s="15">
        <v>5.6499999999999998E-5</v>
      </c>
      <c r="H830" s="15">
        <v>0.28193099999999999</v>
      </c>
      <c r="I830" s="5">
        <f t="shared" si="90"/>
        <v>0.28192985565106965</v>
      </c>
      <c r="J830" s="2">
        <f t="shared" si="91"/>
        <v>-30.199621620666804</v>
      </c>
      <c r="K830" s="2">
        <f t="shared" si="92"/>
        <v>-6.1895928729149841</v>
      </c>
      <c r="L830" s="10">
        <f t="shared" si="93"/>
        <v>1811.5230308936618</v>
      </c>
      <c r="M830" s="10">
        <f t="shared" si="94"/>
        <v>2277.2549005921705</v>
      </c>
      <c r="O830" s="13" t="s">
        <v>965</v>
      </c>
    </row>
    <row r="831" spans="1:15" x14ac:dyDescent="0.2">
      <c r="A831" s="1" t="s">
        <v>1114</v>
      </c>
      <c r="B831" s="13" t="s">
        <v>735</v>
      </c>
      <c r="C831" s="13"/>
      <c r="D831" s="13" t="s">
        <v>849</v>
      </c>
      <c r="E831" s="13" t="s">
        <v>834</v>
      </c>
      <c r="F831" s="32">
        <v>1040</v>
      </c>
      <c r="G831" s="15">
        <v>2.7339999999999999E-5</v>
      </c>
      <c r="H831" s="15">
        <v>0.28198800000000002</v>
      </c>
      <c r="I831" s="5">
        <f t="shared" si="90"/>
        <v>0.28198746395741325</v>
      </c>
      <c r="J831" s="2">
        <f t="shared" si="91"/>
        <v>-28.183956008981383</v>
      </c>
      <c r="K831" s="2">
        <f t="shared" si="92"/>
        <v>-4.9182442114459324</v>
      </c>
      <c r="L831" s="10">
        <f t="shared" si="93"/>
        <v>1733.1955611178548</v>
      </c>
      <c r="M831" s="10">
        <f t="shared" si="94"/>
        <v>2172.080907696009</v>
      </c>
      <c r="O831" s="13" t="s">
        <v>965</v>
      </c>
    </row>
    <row r="832" spans="1:15" x14ac:dyDescent="0.2">
      <c r="A832" s="1" t="s">
        <v>1114</v>
      </c>
      <c r="B832" s="13" t="s">
        <v>735</v>
      </c>
      <c r="C832" s="13"/>
      <c r="D832" s="13" t="s">
        <v>850</v>
      </c>
      <c r="E832" s="13" t="s">
        <v>834</v>
      </c>
      <c r="F832" s="32">
        <v>1095</v>
      </c>
      <c r="G832" s="15">
        <v>1.5579999999999999E-4</v>
      </c>
      <c r="H832" s="15">
        <v>0.281914</v>
      </c>
      <c r="I832" s="5">
        <f t="shared" si="90"/>
        <v>0.28191078209857895</v>
      </c>
      <c r="J832" s="2">
        <f t="shared" si="91"/>
        <v>-30.80078504871242</v>
      </c>
      <c r="K832" s="2">
        <f t="shared" si="92"/>
        <v>-6.3894882584369928</v>
      </c>
      <c r="L832" s="10">
        <f t="shared" si="93"/>
        <v>1839.1579234457013</v>
      </c>
      <c r="M832" s="10">
        <f t="shared" si="94"/>
        <v>2305.923603455838</v>
      </c>
      <c r="O832" s="13" t="s">
        <v>965</v>
      </c>
    </row>
    <row r="833" spans="1:15" x14ac:dyDescent="0.2">
      <c r="A833" s="1" t="s">
        <v>1114</v>
      </c>
      <c r="B833" s="13" t="s">
        <v>735</v>
      </c>
      <c r="C833" s="13"/>
      <c r="D833" s="13" t="s">
        <v>851</v>
      </c>
      <c r="E833" s="13" t="s">
        <v>834</v>
      </c>
      <c r="F833" s="32">
        <v>1087</v>
      </c>
      <c r="G833" s="15">
        <v>1.11E-4</v>
      </c>
      <c r="H833" s="15">
        <v>0.281916</v>
      </c>
      <c r="I833" s="5">
        <f t="shared" si="90"/>
        <v>0.28191372432026196</v>
      </c>
      <c r="J833" s="2">
        <f t="shared" si="91"/>
        <v>-30.73005993952993</v>
      </c>
      <c r="K833" s="2">
        <f t="shared" si="92"/>
        <v>-6.4666347059505469</v>
      </c>
      <c r="L833" s="10">
        <f t="shared" si="93"/>
        <v>1834.3389967245523</v>
      </c>
      <c r="M833" s="10">
        <f t="shared" si="94"/>
        <v>2304.4859095889187</v>
      </c>
      <c r="O833" s="13" t="s">
        <v>965</v>
      </c>
    </row>
    <row r="834" spans="1:15" x14ac:dyDescent="0.2">
      <c r="A834" s="1" t="s">
        <v>1114</v>
      </c>
      <c r="B834" s="13" t="s">
        <v>735</v>
      </c>
      <c r="C834" s="13"/>
      <c r="D834" s="13" t="s">
        <v>852</v>
      </c>
      <c r="E834" s="13" t="s">
        <v>834</v>
      </c>
      <c r="F834" s="32">
        <v>1116</v>
      </c>
      <c r="G834" s="15">
        <v>9.6500000000000001E-5</v>
      </c>
      <c r="H834" s="15">
        <v>0.281912</v>
      </c>
      <c r="I834" s="5">
        <f t="shared" si="90"/>
        <v>0.28190996826014086</v>
      </c>
      <c r="J834" s="2">
        <f t="shared" si="91"/>
        <v>-30.871510157893802</v>
      </c>
      <c r="K834" s="2">
        <f t="shared" si="92"/>
        <v>-5.9418864178450992</v>
      </c>
      <c r="L834" s="10">
        <f t="shared" si="93"/>
        <v>1839.0612473257911</v>
      </c>
      <c r="M834" s="10">
        <f t="shared" si="94"/>
        <v>2294.5435528553207</v>
      </c>
      <c r="O834" s="13" t="s">
        <v>965</v>
      </c>
    </row>
    <row r="835" spans="1:15" x14ac:dyDescent="0.2">
      <c r="A835" s="1" t="s">
        <v>1114</v>
      </c>
      <c r="B835" s="13" t="s">
        <v>735</v>
      </c>
      <c r="C835" s="13"/>
      <c r="D835" s="13" t="s">
        <v>853</v>
      </c>
      <c r="E835" s="13" t="s">
        <v>834</v>
      </c>
      <c r="F835" s="32">
        <v>1018</v>
      </c>
      <c r="G835" s="15">
        <v>3.0400000000000002E-4</v>
      </c>
      <c r="H835" s="15">
        <v>0.28189700000000001</v>
      </c>
      <c r="I835" s="5">
        <f t="shared" si="90"/>
        <v>0.28189116690123744</v>
      </c>
      <c r="J835" s="2">
        <f t="shared" si="91"/>
        <v>-31.401948476758037</v>
      </c>
      <c r="K835" s="2">
        <f t="shared" si="92"/>
        <v>-8.8297273568049839</v>
      </c>
      <c r="L835" s="10">
        <f t="shared" si="93"/>
        <v>1869.2773799484464</v>
      </c>
      <c r="M835" s="10">
        <f t="shared" si="94"/>
        <v>2397.0735535582139</v>
      </c>
      <c r="O835" s="13" t="s">
        <v>965</v>
      </c>
    </row>
    <row r="836" spans="1:15" x14ac:dyDescent="0.2">
      <c r="A836" s="1" t="s">
        <v>1114</v>
      </c>
      <c r="B836" s="13" t="s">
        <v>735</v>
      </c>
      <c r="C836" s="13"/>
      <c r="D836" s="13" t="s">
        <v>854</v>
      </c>
      <c r="E836" s="13" t="s">
        <v>834</v>
      </c>
      <c r="F836" s="32">
        <v>1539</v>
      </c>
      <c r="G836" s="15">
        <v>6.4700000000000001E-4</v>
      </c>
      <c r="H836" s="15">
        <v>0.28187099999999998</v>
      </c>
      <c r="I836" s="5">
        <f t="shared" si="90"/>
        <v>0.2818521400091436</v>
      </c>
      <c r="J836" s="2">
        <f t="shared" si="91"/>
        <v>-32.321374896123743</v>
      </c>
      <c r="K836" s="2">
        <f t="shared" si="92"/>
        <v>1.6528040536489819</v>
      </c>
      <c r="L836" s="10">
        <f t="shared" si="93"/>
        <v>1921.5642131260072</v>
      </c>
      <c r="M836" s="10">
        <f t="shared" si="94"/>
        <v>2154.8750469672536</v>
      </c>
      <c r="O836" s="13" t="s">
        <v>965</v>
      </c>
    </row>
    <row r="837" spans="1:15" x14ac:dyDescent="0.2">
      <c r="A837" s="1" t="s">
        <v>1114</v>
      </c>
      <c r="B837" s="13" t="s">
        <v>735</v>
      </c>
      <c r="C837" s="13"/>
      <c r="D837" s="13" t="s">
        <v>855</v>
      </c>
      <c r="E837" s="13" t="s">
        <v>834</v>
      </c>
      <c r="F837" s="32">
        <v>1025</v>
      </c>
      <c r="G837" s="15">
        <v>9.9199999999999999E-5</v>
      </c>
      <c r="H837" s="15">
        <v>0.28190199999999999</v>
      </c>
      <c r="I837" s="5">
        <f t="shared" si="90"/>
        <v>0.2819000833537012</v>
      </c>
      <c r="J837" s="2">
        <f t="shared" si="91"/>
        <v>-31.225135703804028</v>
      </c>
      <c r="K837" s="2">
        <f t="shared" si="92"/>
        <v>-8.3551958152772166</v>
      </c>
      <c r="L837" s="10">
        <f t="shared" si="93"/>
        <v>1852.699470209122</v>
      </c>
      <c r="M837" s="10">
        <f t="shared" si="94"/>
        <v>2373.1785936516399</v>
      </c>
      <c r="O837" s="13" t="s">
        <v>965</v>
      </c>
    </row>
    <row r="838" spans="1:15" x14ac:dyDescent="0.2">
      <c r="A838" s="1" t="s">
        <v>1114</v>
      </c>
      <c r="B838" s="13" t="s">
        <v>735</v>
      </c>
      <c r="C838" s="13"/>
      <c r="D838" s="13" t="s">
        <v>856</v>
      </c>
      <c r="E838" s="13" t="s">
        <v>834</v>
      </c>
      <c r="F838" s="32">
        <v>1102</v>
      </c>
      <c r="G838" s="15">
        <v>1.583E-4</v>
      </c>
      <c r="H838" s="15">
        <v>0.28192499999999998</v>
      </c>
      <c r="I838" s="5">
        <f t="shared" si="90"/>
        <v>0.28192170934654442</v>
      </c>
      <c r="J838" s="2">
        <f t="shared" si="91"/>
        <v>-30.411796948212057</v>
      </c>
      <c r="K838" s="2">
        <f t="shared" si="92"/>
        <v>-5.8433240698374522</v>
      </c>
      <c r="L838" s="10">
        <f t="shared" si="93"/>
        <v>1824.3873671739104</v>
      </c>
      <c r="M838" s="10">
        <f t="shared" si="94"/>
        <v>2277.5707770241434</v>
      </c>
      <c r="O838" s="13" t="s">
        <v>965</v>
      </c>
    </row>
    <row r="839" spans="1:15" x14ac:dyDescent="0.2">
      <c r="A839" s="1" t="s">
        <v>1114</v>
      </c>
      <c r="B839" s="13" t="s">
        <v>735</v>
      </c>
      <c r="C839" s="13"/>
      <c r="D839" s="13" t="s">
        <v>857</v>
      </c>
      <c r="E839" s="13" t="s">
        <v>834</v>
      </c>
      <c r="F839" s="32">
        <v>1000</v>
      </c>
      <c r="G839" s="15">
        <v>6.0599999999999998E-4</v>
      </c>
      <c r="H839" s="15">
        <v>0.281941</v>
      </c>
      <c r="I839" s="5">
        <f t="shared" si="90"/>
        <v>0.28192957970325799</v>
      </c>
      <c r="J839" s="2">
        <f t="shared" si="91"/>
        <v>-29.845996074756577</v>
      </c>
      <c r="K839" s="2">
        <f t="shared" si="92"/>
        <v>-7.8757508727411718</v>
      </c>
      <c r="L839" s="10">
        <f t="shared" si="93"/>
        <v>1823.7188282200818</v>
      </c>
      <c r="M839" s="10">
        <f t="shared" si="94"/>
        <v>2324.1897904499888</v>
      </c>
      <c r="O839" s="13" t="s">
        <v>965</v>
      </c>
    </row>
    <row r="840" spans="1:15" x14ac:dyDescent="0.2">
      <c r="A840" s="1" t="s">
        <v>1114</v>
      </c>
      <c r="B840" s="13" t="s">
        <v>735</v>
      </c>
      <c r="C840" s="13"/>
      <c r="D840" s="13" t="s">
        <v>858</v>
      </c>
      <c r="E840" s="13" t="s">
        <v>834</v>
      </c>
      <c r="F840" s="32">
        <v>1037</v>
      </c>
      <c r="G840" s="15">
        <v>2.9100000000000003E-4</v>
      </c>
      <c r="H840" s="15">
        <v>0.28190900000000002</v>
      </c>
      <c r="I840" s="5">
        <f t="shared" si="90"/>
        <v>0.28190331111717792</v>
      </c>
      <c r="J840" s="2">
        <f t="shared" si="91"/>
        <v>-30.977597821666425</v>
      </c>
      <c r="K840" s="2">
        <f t="shared" si="92"/>
        <v>-7.9690096277351685</v>
      </c>
      <c r="L840" s="10">
        <f t="shared" si="93"/>
        <v>1852.3606096652118</v>
      </c>
      <c r="M840" s="10">
        <f t="shared" si="94"/>
        <v>2358.6066241101807</v>
      </c>
      <c r="O840" s="13" t="s">
        <v>965</v>
      </c>
    </row>
    <row r="841" spans="1:15" x14ac:dyDescent="0.2">
      <c r="A841" s="1" t="s">
        <v>1114</v>
      </c>
      <c r="B841" s="13" t="s">
        <v>735</v>
      </c>
      <c r="C841" s="13"/>
      <c r="D841" s="13" t="s">
        <v>859</v>
      </c>
      <c r="E841" s="13" t="s">
        <v>834</v>
      </c>
      <c r="F841" s="32">
        <v>1287</v>
      </c>
      <c r="G841" s="15">
        <v>1.2110000000000001E-3</v>
      </c>
      <c r="H841" s="15">
        <v>0.28184700000000001</v>
      </c>
      <c r="I841" s="5">
        <f t="shared" si="90"/>
        <v>0.28181754933318148</v>
      </c>
      <c r="J841" s="2">
        <f t="shared" si="91"/>
        <v>-33.170076206304742</v>
      </c>
      <c r="K841" s="2">
        <f t="shared" si="92"/>
        <v>-5.3311867772076749</v>
      </c>
      <c r="L841" s="10">
        <f t="shared" si="93"/>
        <v>1983.5020073860524</v>
      </c>
      <c r="M841" s="10">
        <f t="shared" si="94"/>
        <v>2389.7307810782549</v>
      </c>
      <c r="O841" s="13" t="s">
        <v>965</v>
      </c>
    </row>
    <row r="842" spans="1:15" x14ac:dyDescent="0.2">
      <c r="A842" s="1" t="s">
        <v>1114</v>
      </c>
      <c r="B842" s="13" t="s">
        <v>735</v>
      </c>
      <c r="C842" s="13"/>
      <c r="D842" s="13" t="s">
        <v>860</v>
      </c>
      <c r="E842" s="13" t="s">
        <v>834</v>
      </c>
      <c r="F842" s="32">
        <v>1087</v>
      </c>
      <c r="G842" s="15">
        <v>2.0269999999999999E-4</v>
      </c>
      <c r="H842" s="15">
        <v>0.28193400000000002</v>
      </c>
      <c r="I842" s="5">
        <f t="shared" si="90"/>
        <v>0.2819298443217757</v>
      </c>
      <c r="J842" s="2">
        <f t="shared" si="91"/>
        <v>-30.093533956893069</v>
      </c>
      <c r="K842" s="2">
        <f t="shared" si="92"/>
        <v>-5.8951982731736408</v>
      </c>
      <c r="L842" s="10">
        <f t="shared" si="93"/>
        <v>1814.2737872449984</v>
      </c>
      <c r="M842" s="10">
        <f t="shared" si="94"/>
        <v>2269.1299343808714</v>
      </c>
      <c r="O842" s="13" t="s">
        <v>965</v>
      </c>
    </row>
    <row r="843" spans="1:15" x14ac:dyDescent="0.2">
      <c r="A843" s="1" t="s">
        <v>1114</v>
      </c>
      <c r="B843" s="13" t="s">
        <v>735</v>
      </c>
      <c r="C843" s="13"/>
      <c r="D843" s="13" t="s">
        <v>861</v>
      </c>
      <c r="E843" s="13" t="s">
        <v>834</v>
      </c>
      <c r="F843" s="32">
        <v>1013</v>
      </c>
      <c r="G843" s="15">
        <v>9.0600000000000001E-4</v>
      </c>
      <c r="H843" s="15">
        <v>0.28205799999999998</v>
      </c>
      <c r="I843" s="5">
        <f t="shared" si="90"/>
        <v>0.28204070202455056</v>
      </c>
      <c r="J843" s="2">
        <f t="shared" si="91"/>
        <v>-25.708577187617543</v>
      </c>
      <c r="K843" s="2">
        <f t="shared" si="92"/>
        <v>-3.642956841570788</v>
      </c>
      <c r="L843" s="10">
        <f t="shared" si="93"/>
        <v>1676.3180131176803</v>
      </c>
      <c r="M843" s="10">
        <f t="shared" si="94"/>
        <v>2071.9113929396626</v>
      </c>
      <c r="O843" s="13" t="s">
        <v>965</v>
      </c>
    </row>
    <row r="844" spans="1:15" x14ac:dyDescent="0.2">
      <c r="A844" s="1" t="s">
        <v>1114</v>
      </c>
      <c r="B844" s="13" t="s">
        <v>735</v>
      </c>
      <c r="C844" s="13"/>
      <c r="D844" s="13" t="s">
        <v>862</v>
      </c>
      <c r="E844" s="13" t="s">
        <v>834</v>
      </c>
      <c r="F844" s="32">
        <v>1099</v>
      </c>
      <c r="G844" s="15">
        <v>1.2349999999999999E-4</v>
      </c>
      <c r="H844" s="15">
        <v>0.281893</v>
      </c>
      <c r="I844" s="5">
        <f t="shared" si="90"/>
        <v>0.28189043981065987</v>
      </c>
      <c r="J844" s="2">
        <f t="shared" si="91"/>
        <v>-31.543398695121905</v>
      </c>
      <c r="K844" s="2">
        <f t="shared" si="92"/>
        <v>-7.0198846395752579</v>
      </c>
      <c r="L844" s="10">
        <f t="shared" si="93"/>
        <v>1866.0197850329575</v>
      </c>
      <c r="M844" s="10">
        <f t="shared" si="94"/>
        <v>2348.0009840686171</v>
      </c>
      <c r="O844" s="13" t="s">
        <v>965</v>
      </c>
    </row>
    <row r="845" spans="1:15" x14ac:dyDescent="0.2">
      <c r="A845" s="1" t="s">
        <v>1114</v>
      </c>
      <c r="B845" s="13" t="s">
        <v>735</v>
      </c>
      <c r="C845" s="13"/>
      <c r="D845" s="13" t="s">
        <v>863</v>
      </c>
      <c r="E845" s="13" t="s">
        <v>834</v>
      </c>
      <c r="F845" s="32">
        <v>1099</v>
      </c>
      <c r="G845" s="15">
        <v>1.002E-4</v>
      </c>
      <c r="H845" s="15">
        <v>0.281893</v>
      </c>
      <c r="I845" s="5">
        <f t="shared" si="90"/>
        <v>0.28189092282613865</v>
      </c>
      <c r="J845" s="2">
        <f t="shared" si="91"/>
        <v>-31.543398695121905</v>
      </c>
      <c r="K845" s="2">
        <f t="shared" si="92"/>
        <v>-7.0027618024970373</v>
      </c>
      <c r="L845" s="10">
        <f t="shared" si="93"/>
        <v>1864.9041117284912</v>
      </c>
      <c r="M845" s="10">
        <f t="shared" si="94"/>
        <v>2346.9427861122253</v>
      </c>
      <c r="O845" s="13" t="s">
        <v>965</v>
      </c>
    </row>
    <row r="846" spans="1:15" x14ac:dyDescent="0.2">
      <c r="A846" s="1" t="s">
        <v>1114</v>
      </c>
      <c r="B846" s="13" t="s">
        <v>735</v>
      </c>
      <c r="C846" s="13"/>
      <c r="D846" s="13" t="s">
        <v>864</v>
      </c>
      <c r="E846" s="13" t="s">
        <v>834</v>
      </c>
      <c r="F846" s="32">
        <v>1106</v>
      </c>
      <c r="G846" s="15">
        <v>4.1300000000000001E-4</v>
      </c>
      <c r="H846" s="15">
        <v>0.28178799999999998</v>
      </c>
      <c r="I846" s="5">
        <f t="shared" si="90"/>
        <v>0.28177938329767577</v>
      </c>
      <c r="J846" s="2">
        <f t="shared" si="91"/>
        <v>-35.256466927171545</v>
      </c>
      <c r="K846" s="2">
        <f t="shared" si="92"/>
        <v>-10.798091123601639</v>
      </c>
      <c r="L846" s="10">
        <f t="shared" si="93"/>
        <v>2022.747857325789</v>
      </c>
      <c r="M846" s="10">
        <f t="shared" si="94"/>
        <v>2586.3876274504655</v>
      </c>
      <c r="O846" s="13" t="s">
        <v>965</v>
      </c>
    </row>
    <row r="847" spans="1:15" x14ac:dyDescent="0.2">
      <c r="A847" s="1" t="s">
        <v>1114</v>
      </c>
      <c r="B847" s="13" t="s">
        <v>735</v>
      </c>
      <c r="C847" s="13"/>
      <c r="D847" s="13" t="s">
        <v>865</v>
      </c>
      <c r="E847" s="13" t="s">
        <v>834</v>
      </c>
      <c r="F847" s="32">
        <v>1264</v>
      </c>
      <c r="G847" s="15">
        <v>9.6100000000000005E-4</v>
      </c>
      <c r="H847" s="15">
        <v>0.28202899999999997</v>
      </c>
      <c r="I847" s="5">
        <f t="shared" si="90"/>
        <v>0.28200605176499099</v>
      </c>
      <c r="J847" s="2">
        <f t="shared" si="91"/>
        <v>-26.734091270754767</v>
      </c>
      <c r="K847" s="2">
        <f t="shared" si="92"/>
        <v>0.8299874731676482</v>
      </c>
      <c r="L847" s="10">
        <f t="shared" si="93"/>
        <v>1718.9358290951275</v>
      </c>
      <c r="M847" s="10">
        <f t="shared" si="94"/>
        <v>1990.0347907582156</v>
      </c>
      <c r="O847" s="13" t="s">
        <v>965</v>
      </c>
    </row>
    <row r="848" spans="1:15" x14ac:dyDescent="0.2">
      <c r="A848" s="1" t="s">
        <v>1114</v>
      </c>
      <c r="B848" s="13" t="s">
        <v>735</v>
      </c>
      <c r="C848" s="13"/>
      <c r="D848" s="13" t="s">
        <v>866</v>
      </c>
      <c r="E848" s="13" t="s">
        <v>834</v>
      </c>
      <c r="F848" s="32">
        <v>1013</v>
      </c>
      <c r="G848" s="15">
        <v>5.02E-5</v>
      </c>
      <c r="H848" s="15">
        <v>0.28192400000000001</v>
      </c>
      <c r="I848" s="5">
        <f t="shared" si="90"/>
        <v>0.28192304154705566</v>
      </c>
      <c r="J848" s="2">
        <f t="shared" si="91"/>
        <v>-30.44715950280219</v>
      </c>
      <c r="K848" s="2">
        <f t="shared" si="92"/>
        <v>-7.8131923234170397</v>
      </c>
      <c r="L848" s="10">
        <f t="shared" si="93"/>
        <v>1820.6811657475137</v>
      </c>
      <c r="M848" s="10">
        <f t="shared" si="94"/>
        <v>2330.3887314467124</v>
      </c>
      <c r="O848" s="13" t="s">
        <v>965</v>
      </c>
    </row>
    <row r="849" spans="1:15" x14ac:dyDescent="0.2">
      <c r="A849" s="1" t="s">
        <v>1114</v>
      </c>
      <c r="B849" s="13" t="s">
        <v>735</v>
      </c>
      <c r="C849" s="13"/>
      <c r="D849" s="13" t="s">
        <v>867</v>
      </c>
      <c r="E849" s="13" t="s">
        <v>834</v>
      </c>
      <c r="F849" s="32">
        <v>1008</v>
      </c>
      <c r="G849" s="15">
        <v>1.3449999999999999E-4</v>
      </c>
      <c r="H849" s="15">
        <v>0.28190300000000001</v>
      </c>
      <c r="I849" s="5">
        <f t="shared" si="90"/>
        <v>0.28190044482814347</v>
      </c>
      <c r="J849" s="2">
        <f t="shared" si="91"/>
        <v>-31.189773149211675</v>
      </c>
      <c r="K849" s="2">
        <f t="shared" si="92"/>
        <v>-8.7272742320343433</v>
      </c>
      <c r="L849" s="10">
        <f t="shared" si="93"/>
        <v>1853.027213139964</v>
      </c>
      <c r="M849" s="10">
        <f t="shared" si="94"/>
        <v>2383.0110262958369</v>
      </c>
      <c r="O849" s="13" t="s">
        <v>965</v>
      </c>
    </row>
    <row r="850" spans="1:15" x14ac:dyDescent="0.2">
      <c r="A850" s="1" t="s">
        <v>1114</v>
      </c>
      <c r="B850" s="13" t="s">
        <v>735</v>
      </c>
      <c r="C850" s="13"/>
      <c r="D850" s="13" t="s">
        <v>868</v>
      </c>
      <c r="E850" s="13" t="s">
        <v>834</v>
      </c>
      <c r="F850" s="32">
        <v>1131</v>
      </c>
      <c r="G850" s="15">
        <v>4.0900000000000002E-4</v>
      </c>
      <c r="H850" s="15">
        <v>0.28193000000000001</v>
      </c>
      <c r="I850" s="5">
        <f t="shared" si="90"/>
        <v>0.28192127182328847</v>
      </c>
      <c r="J850" s="2">
        <f t="shared" si="91"/>
        <v>-30.23498417525694</v>
      </c>
      <c r="K850" s="2">
        <f t="shared" si="92"/>
        <v>-5.200682322760164</v>
      </c>
      <c r="L850" s="10">
        <f t="shared" si="93"/>
        <v>1829.4101960494966</v>
      </c>
      <c r="M850" s="10">
        <f t="shared" si="94"/>
        <v>2260.3366826650367</v>
      </c>
      <c r="O850" s="13" t="s">
        <v>965</v>
      </c>
    </row>
    <row r="851" spans="1:15" x14ac:dyDescent="0.2">
      <c r="A851" s="1" t="s">
        <v>1114</v>
      </c>
      <c r="B851" s="13" t="s">
        <v>735</v>
      </c>
      <c r="C851" s="13"/>
      <c r="D851" s="13" t="s">
        <v>869</v>
      </c>
      <c r="E851" s="13" t="s">
        <v>834</v>
      </c>
      <c r="F851" s="32">
        <v>1119</v>
      </c>
      <c r="G851" s="15">
        <v>1.4300000000000001E-4</v>
      </c>
      <c r="H851" s="15">
        <v>0.28193400000000002</v>
      </c>
      <c r="I851" s="5">
        <f t="shared" si="90"/>
        <v>0.2819309810569427</v>
      </c>
      <c r="J851" s="2">
        <f t="shared" si="91"/>
        <v>-30.093533956893069</v>
      </c>
      <c r="K851" s="2">
        <f t="shared" si="92"/>
        <v>-5.1288680896488525</v>
      </c>
      <c r="L851" s="10">
        <f t="shared" si="93"/>
        <v>1811.4899555464842</v>
      </c>
      <c r="M851" s="10">
        <f t="shared" si="94"/>
        <v>2246.5601077867227</v>
      </c>
      <c r="O851" s="13" t="s">
        <v>965</v>
      </c>
    </row>
    <row r="852" spans="1:15" x14ac:dyDescent="0.2">
      <c r="A852" s="1" t="s">
        <v>1114</v>
      </c>
      <c r="B852" s="13" t="s">
        <v>735</v>
      </c>
      <c r="C852" s="13"/>
      <c r="D852" s="13" t="s">
        <v>870</v>
      </c>
      <c r="E852" s="13" t="s">
        <v>834</v>
      </c>
      <c r="F852" s="32">
        <v>1168</v>
      </c>
      <c r="G852" s="15">
        <v>1.154E-4</v>
      </c>
      <c r="H852" s="15">
        <v>0.28192400000000001</v>
      </c>
      <c r="I852" s="5">
        <f t="shared" si="90"/>
        <v>0.28192145588458861</v>
      </c>
      <c r="J852" s="2">
        <f t="shared" si="91"/>
        <v>-30.44715950280219</v>
      </c>
      <c r="K852" s="2">
        <f t="shared" si="92"/>
        <v>-4.353801679765068</v>
      </c>
      <c r="L852" s="10">
        <f t="shared" si="93"/>
        <v>1823.7296547771502</v>
      </c>
      <c r="M852" s="10">
        <f t="shared" si="94"/>
        <v>2236.6964447927971</v>
      </c>
      <c r="O852" s="13" t="s">
        <v>965</v>
      </c>
    </row>
    <row r="853" spans="1:15" x14ac:dyDescent="0.2">
      <c r="A853" s="1" t="s">
        <v>1114</v>
      </c>
      <c r="B853" s="13" t="s">
        <v>735</v>
      </c>
      <c r="C853" s="13"/>
      <c r="D853" s="13" t="s">
        <v>871</v>
      </c>
      <c r="E853" s="13" t="s">
        <v>834</v>
      </c>
      <c r="F853" s="32">
        <v>1123</v>
      </c>
      <c r="G853" s="15">
        <v>1.34E-4</v>
      </c>
      <c r="H853" s="15">
        <v>0.28183900000000001</v>
      </c>
      <c r="I853" s="5">
        <f t="shared" si="90"/>
        <v>0.28183616084158508</v>
      </c>
      <c r="J853" s="2">
        <f t="shared" si="91"/>
        <v>-33.452976643032486</v>
      </c>
      <c r="K853" s="2">
        <f t="shared" si="92"/>
        <v>-8.3996236008065939</v>
      </c>
      <c r="L853" s="10">
        <f t="shared" si="93"/>
        <v>1939.4698048720629</v>
      </c>
      <c r="M853" s="10">
        <f t="shared" si="94"/>
        <v>2451.7810460711808</v>
      </c>
      <c r="O853" s="13" t="s">
        <v>965</v>
      </c>
    </row>
    <row r="854" spans="1:15" x14ac:dyDescent="0.2">
      <c r="A854" s="1" t="s">
        <v>1114</v>
      </c>
      <c r="B854" s="13" t="s">
        <v>735</v>
      </c>
      <c r="C854" s="13"/>
      <c r="D854" s="13" t="s">
        <v>872</v>
      </c>
      <c r="E854" s="13" t="s">
        <v>834</v>
      </c>
      <c r="F854" s="32">
        <v>1022</v>
      </c>
      <c r="G854" s="15">
        <v>1.25E-4</v>
      </c>
      <c r="H854" s="15">
        <v>0.28195599999999998</v>
      </c>
      <c r="I854" s="5">
        <f t="shared" si="90"/>
        <v>0.28195359200741676</v>
      </c>
      <c r="J854" s="2">
        <f t="shared" si="91"/>
        <v>-29.315557755893451</v>
      </c>
      <c r="K854" s="2">
        <f t="shared" si="92"/>
        <v>-6.5265849119922059</v>
      </c>
      <c r="L854" s="10">
        <f t="shared" si="93"/>
        <v>1780.8806568716852</v>
      </c>
      <c r="M854" s="10">
        <f t="shared" si="94"/>
        <v>2257.7581906815167</v>
      </c>
      <c r="O854" s="13" t="s">
        <v>965</v>
      </c>
    </row>
    <row r="855" spans="1:15" x14ac:dyDescent="0.2">
      <c r="A855" s="1" t="s">
        <v>1114</v>
      </c>
      <c r="B855" s="13" t="s">
        <v>735</v>
      </c>
      <c r="C855" s="13"/>
      <c r="D855" s="13" t="s">
        <v>873</v>
      </c>
      <c r="E855" s="13" t="s">
        <v>834</v>
      </c>
      <c r="F855" s="32">
        <v>1089</v>
      </c>
      <c r="G855" s="15">
        <v>1.0398E-4</v>
      </c>
      <c r="H855" s="15">
        <v>0.28189900000000001</v>
      </c>
      <c r="I855" s="5">
        <f t="shared" si="90"/>
        <v>0.28189686427934219</v>
      </c>
      <c r="J855" s="2">
        <f t="shared" si="91"/>
        <v>-31.331223367575546</v>
      </c>
      <c r="K855" s="2">
        <f t="shared" si="92"/>
        <v>-7.0189488768546138</v>
      </c>
      <c r="L855" s="10">
        <f t="shared" si="93"/>
        <v>1856.9798226726712</v>
      </c>
      <c r="M855" s="10">
        <f t="shared" si="94"/>
        <v>2340.1876469897065</v>
      </c>
      <c r="O855" s="13" t="s">
        <v>965</v>
      </c>
    </row>
    <row r="856" spans="1:15" x14ac:dyDescent="0.2">
      <c r="A856" s="1" t="s">
        <v>1114</v>
      </c>
      <c r="B856" s="13" t="s">
        <v>735</v>
      </c>
      <c r="C856" s="13"/>
      <c r="D856" s="13" t="s">
        <v>874</v>
      </c>
      <c r="E856" s="13" t="s">
        <v>834</v>
      </c>
      <c r="F856" s="32">
        <v>1037</v>
      </c>
      <c r="G856" s="15">
        <v>1.7819999999999999E-4</v>
      </c>
      <c r="H856" s="15">
        <v>0.28190999999999999</v>
      </c>
      <c r="I856" s="5">
        <f t="shared" si="90"/>
        <v>0.2819065162923749</v>
      </c>
      <c r="J856" s="2">
        <f t="shared" si="91"/>
        <v>-30.942235267076292</v>
      </c>
      <c r="K856" s="2">
        <f t="shared" si="92"/>
        <v>-7.855402555257962</v>
      </c>
      <c r="L856" s="10">
        <f t="shared" si="93"/>
        <v>1845.6332490850687</v>
      </c>
      <c r="M856" s="10">
        <f t="shared" si="94"/>
        <v>2351.5856750282378</v>
      </c>
      <c r="O856" s="13" t="s">
        <v>965</v>
      </c>
    </row>
    <row r="857" spans="1:15" x14ac:dyDescent="0.2">
      <c r="A857" s="1" t="s">
        <v>1114</v>
      </c>
      <c r="B857" s="13" t="s">
        <v>735</v>
      </c>
      <c r="C857" s="13"/>
      <c r="D857" s="13" t="s">
        <v>875</v>
      </c>
      <c r="E857" s="13" t="s">
        <v>834</v>
      </c>
      <c r="F857" s="32">
        <v>1495</v>
      </c>
      <c r="G857" s="15">
        <v>6.9220000000000002E-4</v>
      </c>
      <c r="H857" s="15">
        <v>0.28186</v>
      </c>
      <c r="I857" s="5">
        <f t="shared" ref="I857:I920" si="95">H857-(G857*(EXP((F857*1000000)*1.867*10^-11)-1))</f>
        <v>0.28184040739689808</v>
      </c>
      <c r="J857" s="2">
        <f t="shared" ref="J857:J920" si="96">10000*((H857/0.282785)-1)</f>
        <v>-32.710362996622997</v>
      </c>
      <c r="K857" s="2">
        <f t="shared" ref="K857:K920" si="97">((I857/(0.282785-(0.0336*(EXP((F857*1000000)*1.867*10^-11)-1))))-1)*(10^4)</f>
        <v>0.22884659013344688</v>
      </c>
      <c r="L857" s="10">
        <f t="shared" ref="L857:L920" si="98">((1/(1.867*10^-11))*(LN(((H857-0.28325)/(G857-0.0384))+1)))/1000000</f>
        <v>1938.8982227169897</v>
      </c>
      <c r="M857" s="10">
        <f t="shared" ref="M857:M920" si="99">((1/(1.867*(10^-11)))*(LN(1+(((0.28325)-((I857)+(0.015)*(EXP((1.867*(10^-11))*(F857*1000000))-1)))/(0.0384-0.015)))))/1000000</f>
        <v>2208.5159856464666</v>
      </c>
      <c r="O857" s="13" t="s">
        <v>965</v>
      </c>
    </row>
    <row r="858" spans="1:15" x14ac:dyDescent="0.2">
      <c r="A858" s="1" t="s">
        <v>1114</v>
      </c>
      <c r="B858" s="13" t="s">
        <v>735</v>
      </c>
      <c r="C858" s="13"/>
      <c r="D858" s="13" t="s">
        <v>876</v>
      </c>
      <c r="E858" s="13" t="s">
        <v>834</v>
      </c>
      <c r="F858" s="32">
        <v>1056</v>
      </c>
      <c r="G858" s="15">
        <v>8.8900000000000006E-5</v>
      </c>
      <c r="H858" s="15">
        <v>0.28189900000000001</v>
      </c>
      <c r="I858" s="5">
        <f t="shared" si="95"/>
        <v>0.2818972298983714</v>
      </c>
      <c r="J858" s="2">
        <f t="shared" si="96"/>
        <v>-31.331223367575546</v>
      </c>
      <c r="K858" s="2">
        <f t="shared" si="97"/>
        <v>-7.7540913784357457</v>
      </c>
      <c r="L858" s="10">
        <f t="shared" si="98"/>
        <v>1856.261399861394</v>
      </c>
      <c r="M858" s="10">
        <f t="shared" si="99"/>
        <v>2360.0419151679375</v>
      </c>
      <c r="O858" s="13" t="s">
        <v>965</v>
      </c>
    </row>
    <row r="859" spans="1:15" x14ac:dyDescent="0.2">
      <c r="A859" s="1" t="s">
        <v>1114</v>
      </c>
      <c r="B859" s="13" t="s">
        <v>735</v>
      </c>
      <c r="C859" s="13"/>
      <c r="D859" s="13" t="s">
        <v>877</v>
      </c>
      <c r="E859" s="13" t="s">
        <v>834</v>
      </c>
      <c r="F859" s="32">
        <v>1095</v>
      </c>
      <c r="G859" s="15">
        <v>1.156E-4</v>
      </c>
      <c r="H859" s="15">
        <v>0.28188600000000003</v>
      </c>
      <c r="I859" s="5">
        <f t="shared" si="95"/>
        <v>0.28188361239150017</v>
      </c>
      <c r="J859" s="2">
        <f t="shared" si="96"/>
        <v>-31.790936577257291</v>
      </c>
      <c r="K859" s="2">
        <f t="shared" si="97"/>
        <v>-7.3526421621017413</v>
      </c>
      <c r="L859" s="10">
        <f t="shared" si="98"/>
        <v>1875.0986432250825</v>
      </c>
      <c r="M859" s="10">
        <f t="shared" si="99"/>
        <v>2365.4605171939784</v>
      </c>
      <c r="O859" s="13" t="s">
        <v>965</v>
      </c>
    </row>
    <row r="860" spans="1:15" x14ac:dyDescent="0.2">
      <c r="A860" s="1" t="s">
        <v>1114</v>
      </c>
      <c r="B860" s="13" t="s">
        <v>735</v>
      </c>
      <c r="C860" s="13"/>
      <c r="D860" s="13" t="s">
        <v>878</v>
      </c>
      <c r="E860" s="13" t="s">
        <v>834</v>
      </c>
      <c r="F860" s="32">
        <v>1002</v>
      </c>
      <c r="G860" s="15">
        <v>1.37E-4</v>
      </c>
      <c r="H860" s="15">
        <v>0.28189900000000001</v>
      </c>
      <c r="I860" s="5">
        <f t="shared" si="95"/>
        <v>0.28189641297165752</v>
      </c>
      <c r="J860" s="2">
        <f t="shared" si="96"/>
        <v>-31.331223367575546</v>
      </c>
      <c r="K860" s="2">
        <f t="shared" si="97"/>
        <v>-9.0059790555752084</v>
      </c>
      <c r="L860" s="10">
        <f t="shared" si="98"/>
        <v>1858.5548647007361</v>
      </c>
      <c r="M860" s="10">
        <f t="shared" si="99"/>
        <v>2395.585210403065</v>
      </c>
      <c r="O860" s="13" t="s">
        <v>965</v>
      </c>
    </row>
    <row r="861" spans="1:15" x14ac:dyDescent="0.2">
      <c r="A861" s="1" t="s">
        <v>1114</v>
      </c>
      <c r="B861" s="13" t="s">
        <v>735</v>
      </c>
      <c r="C861" s="13"/>
      <c r="D861" s="13" t="s">
        <v>879</v>
      </c>
      <c r="E861" s="13" t="s">
        <v>834</v>
      </c>
      <c r="F861" s="32">
        <v>1060</v>
      </c>
      <c r="G861" s="15">
        <v>9.6000000000000002E-4</v>
      </c>
      <c r="H861" s="15">
        <v>0.28182400000000002</v>
      </c>
      <c r="I861" s="5">
        <f t="shared" si="95"/>
        <v>0.28180481216873282</v>
      </c>
      <c r="J861" s="2">
        <f t="shared" si="96"/>
        <v>-33.98341496189672</v>
      </c>
      <c r="K861" s="2">
        <f t="shared" si="97"/>
        <v>-10.939349516058128</v>
      </c>
      <c r="L861" s="10">
        <f t="shared" si="98"/>
        <v>2002.1521603170831</v>
      </c>
      <c r="M861" s="10">
        <f t="shared" si="99"/>
        <v>2559.5899302486396</v>
      </c>
      <c r="O861" s="13" t="s">
        <v>965</v>
      </c>
    </row>
    <row r="862" spans="1:15" x14ac:dyDescent="0.2">
      <c r="A862" s="1" t="s">
        <v>1114</v>
      </c>
      <c r="B862" s="13" t="s">
        <v>735</v>
      </c>
      <c r="C862" s="13"/>
      <c r="D862" s="13" t="s">
        <v>880</v>
      </c>
      <c r="E862" s="13" t="s">
        <v>834</v>
      </c>
      <c r="F862" s="32">
        <v>1032</v>
      </c>
      <c r="G862" s="15">
        <v>2.4600000000000002E-4</v>
      </c>
      <c r="H862" s="15">
        <v>0.28190599999999999</v>
      </c>
      <c r="I862" s="5">
        <f t="shared" si="95"/>
        <v>0.28190121425326781</v>
      </c>
      <c r="J862" s="2">
        <f t="shared" si="96"/>
        <v>-31.08368548544016</v>
      </c>
      <c r="K862" s="2">
        <f t="shared" si="97"/>
        <v>-8.1565834145580496</v>
      </c>
      <c r="L862" s="10">
        <f t="shared" si="98"/>
        <v>1854.2815318944438</v>
      </c>
      <c r="M862" s="10">
        <f t="shared" si="99"/>
        <v>2366.3258209603205</v>
      </c>
      <c r="O862" s="13" t="s">
        <v>965</v>
      </c>
    </row>
    <row r="863" spans="1:15" x14ac:dyDescent="0.2">
      <c r="A863" s="1" t="s">
        <v>1114</v>
      </c>
      <c r="B863" s="13" t="s">
        <v>735</v>
      </c>
      <c r="C863" s="13"/>
      <c r="D863" s="13" t="s">
        <v>881</v>
      </c>
      <c r="E863" s="13" t="s">
        <v>834</v>
      </c>
      <c r="F863" s="32">
        <v>966</v>
      </c>
      <c r="G863" s="15">
        <v>1.3899999999999999E-4</v>
      </c>
      <c r="H863" s="15">
        <v>0.28189700000000001</v>
      </c>
      <c r="I863" s="5">
        <f t="shared" si="95"/>
        <v>0.28189447036169574</v>
      </c>
      <c r="J863" s="2">
        <f t="shared" si="96"/>
        <v>-31.401948476758037</v>
      </c>
      <c r="K863" s="2">
        <f t="shared" si="97"/>
        <v>-9.8892598203992321</v>
      </c>
      <c r="L863" s="10">
        <f t="shared" si="98"/>
        <v>1861.3546066883521</v>
      </c>
      <c r="M863" s="10">
        <f t="shared" si="99"/>
        <v>2422.3073143676861</v>
      </c>
      <c r="O863" s="13" t="s">
        <v>965</v>
      </c>
    </row>
    <row r="864" spans="1:15" x14ac:dyDescent="0.2">
      <c r="A864" s="1" t="s">
        <v>1114</v>
      </c>
      <c r="B864" s="13" t="s">
        <v>735</v>
      </c>
      <c r="C864" s="13"/>
      <c r="D864" s="13" t="s">
        <v>882</v>
      </c>
      <c r="E864" s="13" t="s">
        <v>883</v>
      </c>
      <c r="F864" s="32">
        <v>1291</v>
      </c>
      <c r="G864" s="15">
        <v>1.152E-3</v>
      </c>
      <c r="H864" s="15">
        <v>0.28177000000000002</v>
      </c>
      <c r="I864" s="5">
        <f t="shared" si="95"/>
        <v>0.28174189604474176</v>
      </c>
      <c r="J864" s="2">
        <f t="shared" si="96"/>
        <v>-35.892992909807298</v>
      </c>
      <c r="K864" s="2">
        <f t="shared" si="97"/>
        <v>-7.9231472522134361</v>
      </c>
      <c r="L864" s="10">
        <f t="shared" si="98"/>
        <v>2087.0166324809879</v>
      </c>
      <c r="M864" s="10">
        <f t="shared" si="99"/>
        <v>2552.5827193621535</v>
      </c>
      <c r="O864" s="13" t="s">
        <v>965</v>
      </c>
    </row>
    <row r="865" spans="1:15" x14ac:dyDescent="0.2">
      <c r="A865" s="1" t="s">
        <v>1114</v>
      </c>
      <c r="B865" s="13" t="s">
        <v>735</v>
      </c>
      <c r="C865" s="13"/>
      <c r="D865" s="13" t="s">
        <v>884</v>
      </c>
      <c r="E865" s="13" t="s">
        <v>883</v>
      </c>
      <c r="F865" s="32">
        <v>1049</v>
      </c>
      <c r="G865" s="15">
        <v>6.6600000000000003E-4</v>
      </c>
      <c r="H865" s="15">
        <v>0.28178700000000001</v>
      </c>
      <c r="I865" s="5">
        <f t="shared" si="95"/>
        <v>0.28177382793794842</v>
      </c>
      <c r="J865" s="2">
        <f t="shared" si="96"/>
        <v>-35.291829481761681</v>
      </c>
      <c r="K865" s="2">
        <f t="shared" si="97"/>
        <v>-12.286793869646928</v>
      </c>
      <c r="L865" s="10">
        <f t="shared" si="98"/>
        <v>2037.4219853312106</v>
      </c>
      <c r="M865" s="10">
        <f t="shared" si="99"/>
        <v>2634.0065599834547</v>
      </c>
      <c r="O865" s="13" t="s">
        <v>965</v>
      </c>
    </row>
    <row r="866" spans="1:15" x14ac:dyDescent="0.2">
      <c r="A866" s="1" t="s">
        <v>1114</v>
      </c>
      <c r="B866" s="13" t="s">
        <v>735</v>
      </c>
      <c r="C866" s="13"/>
      <c r="D866" s="13" t="s">
        <v>885</v>
      </c>
      <c r="E866" s="13" t="s">
        <v>883</v>
      </c>
      <c r="F866" s="32">
        <v>1501</v>
      </c>
      <c r="G866" s="15">
        <v>9.3700000000000001E-4</v>
      </c>
      <c r="H866" s="15">
        <v>0.28170600000000001</v>
      </c>
      <c r="I866" s="5">
        <f t="shared" si="95"/>
        <v>0.28167937043485525</v>
      </c>
      <c r="J866" s="2">
        <f t="shared" si="96"/>
        <v>-38.156196403628108</v>
      </c>
      <c r="K866" s="2">
        <f t="shared" si="97"/>
        <v>-5.3477847247673793</v>
      </c>
      <c r="L866" s="10">
        <f t="shared" si="98"/>
        <v>2163.2211017411842</v>
      </c>
      <c r="M866" s="10">
        <f t="shared" si="99"/>
        <v>2557.3012241416004</v>
      </c>
      <c r="O866" s="13" t="s">
        <v>965</v>
      </c>
    </row>
    <row r="867" spans="1:15" x14ac:dyDescent="0.2">
      <c r="A867" s="1" t="s">
        <v>1114</v>
      </c>
      <c r="B867" s="13" t="s">
        <v>735</v>
      </c>
      <c r="C867" s="13"/>
      <c r="D867" s="13" t="s">
        <v>886</v>
      </c>
      <c r="E867" s="13" t="s">
        <v>883</v>
      </c>
      <c r="F867" s="32">
        <v>1320</v>
      </c>
      <c r="G867" s="15">
        <v>6.9470000000000003E-4</v>
      </c>
      <c r="H867" s="15">
        <v>0.28189700000000001</v>
      </c>
      <c r="I867" s="5">
        <f t="shared" si="95"/>
        <v>0.28187966682979115</v>
      </c>
      <c r="J867" s="2">
        <f t="shared" si="96"/>
        <v>-31.401948476758037</v>
      </c>
      <c r="K867" s="2">
        <f t="shared" si="97"/>
        <v>-2.3761080092021825</v>
      </c>
      <c r="L867" s="10">
        <f t="shared" si="98"/>
        <v>1888.3092441633964</v>
      </c>
      <c r="M867" s="10">
        <f t="shared" si="99"/>
        <v>2232.7912481824305</v>
      </c>
      <c r="O867" s="13" t="s">
        <v>965</v>
      </c>
    </row>
    <row r="868" spans="1:15" x14ac:dyDescent="0.2">
      <c r="A868" s="1" t="s">
        <v>1114</v>
      </c>
      <c r="B868" s="13" t="s">
        <v>735</v>
      </c>
      <c r="C868" s="13"/>
      <c r="D868" s="13" t="s">
        <v>887</v>
      </c>
      <c r="E868" s="13" t="s">
        <v>883</v>
      </c>
      <c r="F868" s="32">
        <v>1113</v>
      </c>
      <c r="G868" s="15">
        <v>7.7899999999999996E-4</v>
      </c>
      <c r="H868" s="15">
        <v>0.28207900000000002</v>
      </c>
      <c r="I868" s="5">
        <f t="shared" si="95"/>
        <v>0.28206264325021263</v>
      </c>
      <c r="J868" s="2">
        <f t="shared" si="96"/>
        <v>-24.965963541205838</v>
      </c>
      <c r="K868" s="2">
        <f t="shared" si="97"/>
        <v>-0.59748427766237455</v>
      </c>
      <c r="L868" s="10">
        <f t="shared" si="98"/>
        <v>1641.7586865517917</v>
      </c>
      <c r="M868" s="10">
        <f t="shared" si="99"/>
        <v>1960.5722143455803</v>
      </c>
      <c r="O868" s="13" t="s">
        <v>965</v>
      </c>
    </row>
    <row r="869" spans="1:15" x14ac:dyDescent="0.2">
      <c r="A869" s="1" t="s">
        <v>1114</v>
      </c>
      <c r="B869" s="13" t="s">
        <v>735</v>
      </c>
      <c r="C869" s="13"/>
      <c r="D869" s="13" t="s">
        <v>888</v>
      </c>
      <c r="E869" s="13" t="s">
        <v>883</v>
      </c>
      <c r="F869" s="32">
        <v>1361</v>
      </c>
      <c r="G869" s="15">
        <v>5.2899999999999996E-4</v>
      </c>
      <c r="H869" s="15">
        <v>0.28189799999999998</v>
      </c>
      <c r="I869" s="5">
        <f t="shared" si="95"/>
        <v>0.28188438594559162</v>
      </c>
      <c r="J869" s="2">
        <f t="shared" si="96"/>
        <v>-31.3665859221679</v>
      </c>
      <c r="K869" s="2">
        <f t="shared" si="97"/>
        <v>-1.2735106184047496</v>
      </c>
      <c r="L869" s="10">
        <f t="shared" si="98"/>
        <v>1878.8249457688773</v>
      </c>
      <c r="M869" s="10">
        <f t="shared" si="99"/>
        <v>2196.5702864411392</v>
      </c>
      <c r="O869" s="13" t="s">
        <v>965</v>
      </c>
    </row>
    <row r="870" spans="1:15" x14ac:dyDescent="0.2">
      <c r="A870" s="1" t="s">
        <v>1114</v>
      </c>
      <c r="B870" s="13" t="s">
        <v>735</v>
      </c>
      <c r="C870" s="13"/>
      <c r="D870" s="13" t="s">
        <v>889</v>
      </c>
      <c r="E870" s="13" t="s">
        <v>883</v>
      </c>
      <c r="F870" s="32">
        <v>1145</v>
      </c>
      <c r="G870" s="15">
        <v>5.8E-4</v>
      </c>
      <c r="H870" s="15">
        <v>0.28164699999999998</v>
      </c>
      <c r="I870" s="5">
        <f t="shared" si="95"/>
        <v>0.28163446777865914</v>
      </c>
      <c r="J870" s="2">
        <f t="shared" si="96"/>
        <v>-40.242587124494911</v>
      </c>
      <c r="K870" s="2">
        <f t="shared" si="97"/>
        <v>-15.051024131238488</v>
      </c>
      <c r="L870" s="10">
        <f t="shared" si="98"/>
        <v>2223.4246973379695</v>
      </c>
      <c r="M870" s="10">
        <f t="shared" si="99"/>
        <v>2877.3388310778723</v>
      </c>
      <c r="O870" s="13" t="s">
        <v>965</v>
      </c>
    </row>
    <row r="871" spans="1:15" x14ac:dyDescent="0.2">
      <c r="A871" s="1" t="s">
        <v>1114</v>
      </c>
      <c r="B871" s="13" t="s">
        <v>735</v>
      </c>
      <c r="C871" s="13"/>
      <c r="D871" s="13" t="s">
        <v>890</v>
      </c>
      <c r="E871" s="13" t="s">
        <v>883</v>
      </c>
      <c r="F871" s="32">
        <v>1186</v>
      </c>
      <c r="G871" s="15">
        <v>1.485E-3</v>
      </c>
      <c r="H871" s="15">
        <v>0.28189799999999998</v>
      </c>
      <c r="I871" s="5">
        <f t="shared" si="95"/>
        <v>0.28186475146289525</v>
      </c>
      <c r="J871" s="2">
        <f t="shared" si="96"/>
        <v>-31.3665859221679</v>
      </c>
      <c r="K871" s="2">
        <f t="shared" si="97"/>
        <v>-5.9552810279495105</v>
      </c>
      <c r="L871" s="10">
        <f t="shared" si="98"/>
        <v>1926.6166828967789</v>
      </c>
      <c r="M871" s="10">
        <f t="shared" si="99"/>
        <v>2349.7507635981292</v>
      </c>
      <c r="O871" s="13" t="s">
        <v>965</v>
      </c>
    </row>
    <row r="872" spans="1:15" x14ac:dyDescent="0.2">
      <c r="A872" s="1" t="s">
        <v>1114</v>
      </c>
      <c r="B872" s="13" t="s">
        <v>735</v>
      </c>
      <c r="C872" s="13"/>
      <c r="D872" s="13" t="s">
        <v>891</v>
      </c>
      <c r="E872" s="13" t="s">
        <v>883</v>
      </c>
      <c r="F872" s="32">
        <v>1155</v>
      </c>
      <c r="G872" s="15">
        <v>1.6299999999999999E-3</v>
      </c>
      <c r="H872" s="15">
        <v>0.28176200000000001</v>
      </c>
      <c r="I872" s="5">
        <f t="shared" si="95"/>
        <v>0.28172646921100419</v>
      </c>
      <c r="J872" s="2">
        <f t="shared" si="96"/>
        <v>-36.175893346535034</v>
      </c>
      <c r="K872" s="2">
        <f t="shared" si="97"/>
        <v>-11.562275794924082</v>
      </c>
      <c r="L872" s="10">
        <f t="shared" si="98"/>
        <v>2124.8202151730525</v>
      </c>
      <c r="M872" s="10">
        <f t="shared" si="99"/>
        <v>2671.1616038838361</v>
      </c>
      <c r="O872" s="13" t="s">
        <v>965</v>
      </c>
    </row>
    <row r="873" spans="1:15" x14ac:dyDescent="0.2">
      <c r="A873" s="1" t="s">
        <v>1114</v>
      </c>
      <c r="B873" s="13" t="s">
        <v>735</v>
      </c>
      <c r="C873" s="13"/>
      <c r="D873" s="13" t="s">
        <v>892</v>
      </c>
      <c r="E873" s="13" t="s">
        <v>883</v>
      </c>
      <c r="F873" s="32">
        <v>1006</v>
      </c>
      <c r="G873" s="15">
        <v>6.9999999999999994E-5</v>
      </c>
      <c r="H873" s="15">
        <v>0.28193800000000002</v>
      </c>
      <c r="I873" s="5">
        <f t="shared" si="95"/>
        <v>0.28193667283418711</v>
      </c>
      <c r="J873" s="2">
        <f t="shared" si="96"/>
        <v>-29.9520837385292</v>
      </c>
      <c r="K873" s="2">
        <f t="shared" si="97"/>
        <v>-7.4885381167155707</v>
      </c>
      <c r="L873" s="10">
        <f t="shared" si="98"/>
        <v>1802.6932449565804</v>
      </c>
      <c r="M873" s="10">
        <f t="shared" si="99"/>
        <v>2304.8873702773421</v>
      </c>
      <c r="O873" s="13" t="s">
        <v>965</v>
      </c>
    </row>
    <row r="874" spans="1:15" x14ac:dyDescent="0.2">
      <c r="A874" s="1" t="s">
        <v>1114</v>
      </c>
      <c r="B874" s="13" t="s">
        <v>735</v>
      </c>
      <c r="C874" s="13"/>
      <c r="D874" s="13" t="s">
        <v>893</v>
      </c>
      <c r="E874" s="13" t="s">
        <v>883</v>
      </c>
      <c r="F874" s="32">
        <v>1113</v>
      </c>
      <c r="G874" s="15">
        <v>5.2599999999999999E-4</v>
      </c>
      <c r="H874" s="15">
        <v>0.281912</v>
      </c>
      <c r="I874" s="5">
        <f t="shared" si="95"/>
        <v>0.28190095551939903</v>
      </c>
      <c r="J874" s="2">
        <f t="shared" si="96"/>
        <v>-30.871510157893802</v>
      </c>
      <c r="K874" s="2">
        <f t="shared" si="97"/>
        <v>-6.3294758793452921</v>
      </c>
      <c r="L874" s="10">
        <f t="shared" si="98"/>
        <v>1859.5587337314653</v>
      </c>
      <c r="M874" s="10">
        <f t="shared" si="99"/>
        <v>2316.1851287015679</v>
      </c>
      <c r="O874" s="13" t="s">
        <v>965</v>
      </c>
    </row>
    <row r="875" spans="1:15" x14ac:dyDescent="0.2">
      <c r="A875" s="1" t="s">
        <v>1114</v>
      </c>
      <c r="B875" s="13" t="s">
        <v>735</v>
      </c>
      <c r="C875" s="13"/>
      <c r="D875" s="13" t="s">
        <v>894</v>
      </c>
      <c r="E875" s="13" t="s">
        <v>883</v>
      </c>
      <c r="F875" s="32">
        <v>1164</v>
      </c>
      <c r="G875" s="15">
        <v>9.9500000000000001E-4</v>
      </c>
      <c r="H875" s="15">
        <v>0.28184599999999999</v>
      </c>
      <c r="I875" s="5">
        <f t="shared" si="95"/>
        <v>0.28182414011147866</v>
      </c>
      <c r="J875" s="2">
        <f t="shared" si="96"/>
        <v>-33.205438760897096</v>
      </c>
      <c r="K875" s="2">
        <f t="shared" si="97"/>
        <v>-7.8950268206090524</v>
      </c>
      <c r="L875" s="10">
        <f t="shared" si="98"/>
        <v>1973.6364847065922</v>
      </c>
      <c r="M875" s="10">
        <f t="shared" si="99"/>
        <v>2452.4171379648492</v>
      </c>
      <c r="O875" s="13" t="s">
        <v>965</v>
      </c>
    </row>
    <row r="876" spans="1:15" x14ac:dyDescent="0.2">
      <c r="A876" s="1" t="s">
        <v>1114</v>
      </c>
      <c r="B876" s="13" t="s">
        <v>735</v>
      </c>
      <c r="C876" s="13"/>
      <c r="D876" s="13" t="s">
        <v>895</v>
      </c>
      <c r="E876" s="13" t="s">
        <v>883</v>
      </c>
      <c r="F876" s="32">
        <v>1246</v>
      </c>
      <c r="G876" s="15">
        <v>5.4000000000000001E-4</v>
      </c>
      <c r="H876" s="15">
        <v>0.28202300000000002</v>
      </c>
      <c r="I876" s="5">
        <f t="shared" si="95"/>
        <v>0.28201029082470641</v>
      </c>
      <c r="J876" s="2">
        <f t="shared" si="96"/>
        <v>-26.946266598298905</v>
      </c>
      <c r="K876" s="2">
        <f t="shared" si="97"/>
        <v>0.57036469879534479</v>
      </c>
      <c r="L876" s="10">
        <f t="shared" si="98"/>
        <v>1708.3441407459466</v>
      </c>
      <c r="M876" s="10">
        <f t="shared" si="99"/>
        <v>1992.066770101781</v>
      </c>
      <c r="O876" s="13" t="s">
        <v>965</v>
      </c>
    </row>
    <row r="877" spans="1:15" x14ac:dyDescent="0.2">
      <c r="A877" s="1" t="s">
        <v>1114</v>
      </c>
      <c r="B877" s="13" t="s">
        <v>735</v>
      </c>
      <c r="C877" s="13"/>
      <c r="D877" s="13" t="s">
        <v>896</v>
      </c>
      <c r="E877" s="13" t="s">
        <v>883</v>
      </c>
      <c r="F877" s="32">
        <v>1035</v>
      </c>
      <c r="G877" s="15">
        <v>6.4000000000000005E-4</v>
      </c>
      <c r="H877" s="15">
        <v>0.28190999999999999</v>
      </c>
      <c r="I877" s="5">
        <f t="shared" si="95"/>
        <v>0.28189751273200592</v>
      </c>
      <c r="J877" s="2">
        <f t="shared" si="96"/>
        <v>-30.942235267076292</v>
      </c>
      <c r="K877" s="2">
        <f t="shared" si="97"/>
        <v>-8.219833989496772</v>
      </c>
      <c r="L877" s="10">
        <f t="shared" si="98"/>
        <v>1867.8160532415832</v>
      </c>
      <c r="M877" s="10">
        <f t="shared" si="99"/>
        <v>2372.5561421148254</v>
      </c>
      <c r="O877" s="13" t="s">
        <v>965</v>
      </c>
    </row>
    <row r="878" spans="1:15" x14ac:dyDescent="0.2">
      <c r="A878" s="1" t="s">
        <v>1114</v>
      </c>
      <c r="B878" s="13" t="s">
        <v>735</v>
      </c>
      <c r="C878" s="13"/>
      <c r="D878" s="13" t="s">
        <v>897</v>
      </c>
      <c r="E878" s="13" t="s">
        <v>883</v>
      </c>
      <c r="F878" s="32">
        <v>1181</v>
      </c>
      <c r="G878" s="15">
        <v>4.4099999999999999E-4</v>
      </c>
      <c r="H878" s="15">
        <v>0.282028</v>
      </c>
      <c r="I878" s="5">
        <f t="shared" si="95"/>
        <v>0.28201816827911685</v>
      </c>
      <c r="J878" s="2">
        <f t="shared" si="96"/>
        <v>-26.769453825344904</v>
      </c>
      <c r="K878" s="2">
        <f t="shared" si="97"/>
        <v>-0.62928953317831215</v>
      </c>
      <c r="L878" s="10">
        <f t="shared" si="98"/>
        <v>1697.124024723206</v>
      </c>
      <c r="M878" s="10">
        <f t="shared" si="99"/>
        <v>2015.7539744833632</v>
      </c>
      <c r="O878" s="13" t="s">
        <v>965</v>
      </c>
    </row>
    <row r="879" spans="1:15" x14ac:dyDescent="0.2">
      <c r="A879" s="1" t="s">
        <v>1114</v>
      </c>
      <c r="B879" s="13" t="s">
        <v>735</v>
      </c>
      <c r="C879" s="13"/>
      <c r="D879" s="13" t="s">
        <v>898</v>
      </c>
      <c r="E879" s="13" t="s">
        <v>883</v>
      </c>
      <c r="F879" s="32">
        <v>1394</v>
      </c>
      <c r="G879" s="15">
        <v>4.0840000000000001E-4</v>
      </c>
      <c r="H879" s="15">
        <v>0.28187699999999999</v>
      </c>
      <c r="I879" s="5">
        <f t="shared" si="95"/>
        <v>0.28186623146678641</v>
      </c>
      <c r="J879" s="2">
        <f t="shared" si="96"/>
        <v>-32.109199568577381</v>
      </c>
      <c r="K879" s="2">
        <f t="shared" si="97"/>
        <v>-1.1641306108023386</v>
      </c>
      <c r="L879" s="10">
        <f t="shared" si="98"/>
        <v>1901.5453998351636</v>
      </c>
      <c r="M879" s="10">
        <f t="shared" si="99"/>
        <v>2215.6194085044062</v>
      </c>
      <c r="O879" s="13" t="s">
        <v>965</v>
      </c>
    </row>
    <row r="880" spans="1:15" x14ac:dyDescent="0.2">
      <c r="A880" s="1" t="s">
        <v>1114</v>
      </c>
      <c r="B880" s="13" t="s">
        <v>735</v>
      </c>
      <c r="C880" s="13"/>
      <c r="D880" s="13" t="s">
        <v>899</v>
      </c>
      <c r="E880" s="13" t="s">
        <v>883</v>
      </c>
      <c r="F880" s="32">
        <v>1233</v>
      </c>
      <c r="G880" s="15">
        <v>9.7400000000000004E-4</v>
      </c>
      <c r="H880" s="15">
        <v>0.28182499999999999</v>
      </c>
      <c r="I880" s="5">
        <f t="shared" si="95"/>
        <v>0.28180231834741448</v>
      </c>
      <c r="J880" s="2">
        <f t="shared" si="96"/>
        <v>-33.948052407306584</v>
      </c>
      <c r="K880" s="2">
        <f t="shared" si="97"/>
        <v>-7.1004498972593311</v>
      </c>
      <c r="L880" s="10">
        <f t="shared" si="98"/>
        <v>2001.5086476985143</v>
      </c>
      <c r="M880" s="10">
        <f t="shared" si="99"/>
        <v>2456.9235073268646</v>
      </c>
      <c r="O880" s="13" t="s">
        <v>965</v>
      </c>
    </row>
    <row r="881" spans="1:15" x14ac:dyDescent="0.2">
      <c r="A881" s="1" t="s">
        <v>1114</v>
      </c>
      <c r="B881" s="13" t="s">
        <v>735</v>
      </c>
      <c r="C881" s="13"/>
      <c r="D881" s="13" t="s">
        <v>900</v>
      </c>
      <c r="E881" s="13" t="s">
        <v>883</v>
      </c>
      <c r="F881" s="32">
        <v>1119</v>
      </c>
      <c r="G881" s="15">
        <v>7.9500000000000003E-4</v>
      </c>
      <c r="H881" s="15">
        <v>0.28208100000000003</v>
      </c>
      <c r="I881" s="5">
        <f t="shared" si="95"/>
        <v>0.28206421636552048</v>
      </c>
      <c r="J881" s="2">
        <f t="shared" si="96"/>
        <v>-24.895238432023348</v>
      </c>
      <c r="K881" s="2">
        <f t="shared" si="97"/>
        <v>-0.40547893084608155</v>
      </c>
      <c r="L881" s="10">
        <f t="shared" si="98"/>
        <v>1639.6839120861657</v>
      </c>
      <c r="M881" s="10">
        <f t="shared" si="99"/>
        <v>1953.3143490511084</v>
      </c>
      <c r="O881" s="13" t="s">
        <v>965</v>
      </c>
    </row>
    <row r="882" spans="1:15" x14ac:dyDescent="0.2">
      <c r="A882" s="1" t="s">
        <v>1114</v>
      </c>
      <c r="B882" s="13" t="s">
        <v>735</v>
      </c>
      <c r="C882" s="13"/>
      <c r="D882" s="13" t="s">
        <v>901</v>
      </c>
      <c r="E882" s="13" t="s">
        <v>883</v>
      </c>
      <c r="F882" s="32">
        <v>1202</v>
      </c>
      <c r="G882" s="15">
        <v>1.0300000000000001E-3</v>
      </c>
      <c r="H882" s="15">
        <v>0.28208699999999998</v>
      </c>
      <c r="I882" s="5">
        <f t="shared" si="95"/>
        <v>0.28206362410765279</v>
      </c>
      <c r="J882" s="2">
        <f t="shared" si="96"/>
        <v>-24.683063104480318</v>
      </c>
      <c r="K882" s="2">
        <f t="shared" si="97"/>
        <v>1.4600784288143487</v>
      </c>
      <c r="L882" s="10">
        <f t="shared" si="98"/>
        <v>1641.4983136758703</v>
      </c>
      <c r="M882" s="10">
        <f t="shared" si="99"/>
        <v>1902.1736545964864</v>
      </c>
      <c r="O882" s="13" t="s">
        <v>965</v>
      </c>
    </row>
    <row r="883" spans="1:15" x14ac:dyDescent="0.2">
      <c r="A883" s="1" t="s">
        <v>1114</v>
      </c>
      <c r="B883" s="13" t="s">
        <v>735</v>
      </c>
      <c r="C883" s="13"/>
      <c r="D883" s="13" t="s">
        <v>902</v>
      </c>
      <c r="E883" s="13" t="s">
        <v>883</v>
      </c>
      <c r="F883" s="32">
        <v>1249</v>
      </c>
      <c r="G883" s="15">
        <v>7.5000000000000002E-4</v>
      </c>
      <c r="H883" s="15">
        <v>0.28204400000000002</v>
      </c>
      <c r="I883" s="5">
        <f t="shared" si="95"/>
        <v>0.28202630537027573</v>
      </c>
      <c r="J883" s="2">
        <f t="shared" si="96"/>
        <v>-26.203652951889424</v>
      </c>
      <c r="K883" s="2">
        <f t="shared" si="97"/>
        <v>1.2065855793252922</v>
      </c>
      <c r="L883" s="10">
        <f t="shared" si="98"/>
        <v>1688.7815103128403</v>
      </c>
      <c r="M883" s="10">
        <f t="shared" si="99"/>
        <v>1954.8388095072196</v>
      </c>
      <c r="O883" s="13" t="s">
        <v>965</v>
      </c>
    </row>
    <row r="884" spans="1:15" x14ac:dyDescent="0.2">
      <c r="A884" s="1" t="s">
        <v>1114</v>
      </c>
      <c r="B884" s="13" t="s">
        <v>735</v>
      </c>
      <c r="C884" s="13"/>
      <c r="D884" s="13" t="s">
        <v>903</v>
      </c>
      <c r="E884" s="13" t="s">
        <v>883</v>
      </c>
      <c r="F884" s="32">
        <v>1379</v>
      </c>
      <c r="G884" s="15">
        <v>7.6959999999999995E-4</v>
      </c>
      <c r="H884" s="15">
        <v>0.28190599999999999</v>
      </c>
      <c r="I884" s="5">
        <f t="shared" si="95"/>
        <v>0.28188592866334078</v>
      </c>
      <c r="J884" s="2">
        <f t="shared" si="96"/>
        <v>-31.08368548544016</v>
      </c>
      <c r="K884" s="2">
        <f t="shared" si="97"/>
        <v>-0.80792018067099569</v>
      </c>
      <c r="L884" s="10">
        <f t="shared" si="98"/>
        <v>1879.6350281850819</v>
      </c>
      <c r="M884" s="10">
        <f t="shared" si="99"/>
        <v>2181.817142702866</v>
      </c>
      <c r="O884" s="13" t="s">
        <v>965</v>
      </c>
    </row>
    <row r="885" spans="1:15" x14ac:dyDescent="0.2">
      <c r="A885" s="1" t="s">
        <v>1114</v>
      </c>
      <c r="B885" s="13" t="s">
        <v>735</v>
      </c>
      <c r="C885" s="13"/>
      <c r="D885" s="13" t="s">
        <v>904</v>
      </c>
      <c r="E885" s="13" t="s">
        <v>883</v>
      </c>
      <c r="F885" s="32">
        <v>1167</v>
      </c>
      <c r="G885" s="15">
        <v>9.2299999999999999E-4</v>
      </c>
      <c r="H885" s="15">
        <v>0.28204600000000002</v>
      </c>
      <c r="I885" s="5">
        <f t="shared" si="95"/>
        <v>0.28202566909807347</v>
      </c>
      <c r="J885" s="2">
        <f t="shared" si="96"/>
        <v>-26.132927842706934</v>
      </c>
      <c r="K885" s="2">
        <f t="shared" si="97"/>
        <v>-0.68160766958258456</v>
      </c>
      <c r="L885" s="10">
        <f t="shared" si="98"/>
        <v>1693.6856951146715</v>
      </c>
      <c r="M885" s="10">
        <f t="shared" si="99"/>
        <v>2008.0528447967158</v>
      </c>
      <c r="O885" s="13" t="s">
        <v>965</v>
      </c>
    </row>
    <row r="886" spans="1:15" x14ac:dyDescent="0.2">
      <c r="A886" s="1" t="s">
        <v>1114</v>
      </c>
      <c r="B886" s="13" t="s">
        <v>735</v>
      </c>
      <c r="C886" s="13"/>
      <c r="D886" s="13" t="s">
        <v>905</v>
      </c>
      <c r="E886" s="13" t="s">
        <v>883</v>
      </c>
      <c r="F886" s="32">
        <v>1501</v>
      </c>
      <c r="G886" s="15">
        <v>1.173E-3</v>
      </c>
      <c r="H886" s="15">
        <v>0.28190399999999999</v>
      </c>
      <c r="I886" s="5">
        <f t="shared" si="95"/>
        <v>0.28187066330852212</v>
      </c>
      <c r="J886" s="2">
        <f t="shared" si="96"/>
        <v>-31.154410594621538</v>
      </c>
      <c r="K886" s="2">
        <f t="shared" si="97"/>
        <v>1.4397401855914538</v>
      </c>
      <c r="L886" s="10">
        <f t="shared" si="98"/>
        <v>1902.4234276019747</v>
      </c>
      <c r="M886" s="10">
        <f t="shared" si="99"/>
        <v>2138.217085303253</v>
      </c>
      <c r="O886" s="13" t="s">
        <v>965</v>
      </c>
    </row>
    <row r="887" spans="1:15" x14ac:dyDescent="0.2">
      <c r="A887" s="1" t="s">
        <v>1114</v>
      </c>
      <c r="B887" s="13" t="s">
        <v>735</v>
      </c>
      <c r="C887" s="13"/>
      <c r="D887" s="13" t="s">
        <v>906</v>
      </c>
      <c r="E887" s="13" t="s">
        <v>883</v>
      </c>
      <c r="F887" s="32">
        <v>1104</v>
      </c>
      <c r="G887" s="15">
        <v>7.4200000000000004E-4</v>
      </c>
      <c r="H887" s="15">
        <v>0.28192200000000001</v>
      </c>
      <c r="I887" s="5">
        <f t="shared" si="95"/>
        <v>0.28190654742878385</v>
      </c>
      <c r="J887" s="2">
        <f t="shared" si="96"/>
        <v>-30.51788461198468</v>
      </c>
      <c r="K887" s="2">
        <f t="shared" si="97"/>
        <v>-6.3354425782780055</v>
      </c>
      <c r="L887" s="10">
        <f t="shared" si="98"/>
        <v>1856.3038162676187</v>
      </c>
      <c r="M887" s="10">
        <f t="shared" si="99"/>
        <v>2309.5673228959377</v>
      </c>
      <c r="O887" s="13" t="s">
        <v>965</v>
      </c>
    </row>
    <row r="888" spans="1:15" x14ac:dyDescent="0.2">
      <c r="A888" s="1" t="s">
        <v>1114</v>
      </c>
      <c r="B888" s="13" t="s">
        <v>735</v>
      </c>
      <c r="C888" s="13"/>
      <c r="D888" s="13" t="s">
        <v>907</v>
      </c>
      <c r="E888" s="13" t="s">
        <v>883</v>
      </c>
      <c r="F888" s="32">
        <v>1758</v>
      </c>
      <c r="G888" s="15">
        <v>1.529E-3</v>
      </c>
      <c r="H888" s="15">
        <v>0.28165099999999998</v>
      </c>
      <c r="I888" s="5">
        <f t="shared" si="95"/>
        <v>0.28159998271485071</v>
      </c>
      <c r="J888" s="2">
        <f t="shared" si="96"/>
        <v>-40.101136906131039</v>
      </c>
      <c r="K888" s="2">
        <f t="shared" si="97"/>
        <v>-2.2688367003043108</v>
      </c>
      <c r="L888" s="10">
        <f t="shared" si="98"/>
        <v>2273.8823012471307</v>
      </c>
      <c r="M888" s="10">
        <f t="shared" si="99"/>
        <v>2568.6292610307878</v>
      </c>
      <c r="O888" s="13" t="s">
        <v>965</v>
      </c>
    </row>
    <row r="889" spans="1:15" x14ac:dyDescent="0.2">
      <c r="A889" s="1" t="s">
        <v>1114</v>
      </c>
      <c r="B889" s="13" t="s">
        <v>735</v>
      </c>
      <c r="C889" s="13"/>
      <c r="D889" s="13" t="s">
        <v>908</v>
      </c>
      <c r="E889" s="13" t="s">
        <v>883</v>
      </c>
      <c r="F889" s="32">
        <v>1764</v>
      </c>
      <c r="G889" s="15">
        <v>2.52E-4</v>
      </c>
      <c r="H889" s="15">
        <v>0.281721</v>
      </c>
      <c r="I889" s="5">
        <f t="shared" si="95"/>
        <v>0.28171256248480903</v>
      </c>
      <c r="J889" s="2">
        <f t="shared" si="96"/>
        <v>-37.625758084763874</v>
      </c>
      <c r="K889" s="2">
        <f t="shared" si="97"/>
        <v>1.8662398158397764</v>
      </c>
      <c r="L889" s="10">
        <f t="shared" si="98"/>
        <v>2104.8925015054401</v>
      </c>
      <c r="M889" s="10">
        <f t="shared" si="99"/>
        <v>2318.6328956023931</v>
      </c>
      <c r="O889" s="13" t="s">
        <v>965</v>
      </c>
    </row>
    <row r="890" spans="1:15" x14ac:dyDescent="0.2">
      <c r="A890" s="1" t="s">
        <v>1114</v>
      </c>
      <c r="B890" s="13" t="s">
        <v>735</v>
      </c>
      <c r="C890" s="13"/>
      <c r="D890" s="13" t="s">
        <v>909</v>
      </c>
      <c r="E890" s="13" t="s">
        <v>883</v>
      </c>
      <c r="F890" s="32">
        <v>1104</v>
      </c>
      <c r="G890" s="15">
        <v>1.73E-3</v>
      </c>
      <c r="H890" s="15">
        <v>0.28180300000000003</v>
      </c>
      <c r="I890" s="5">
        <f t="shared" si="95"/>
        <v>0.28176697176791926</v>
      </c>
      <c r="J890" s="2">
        <f t="shared" si="96"/>
        <v>-34.726028608306201</v>
      </c>
      <c r="K890" s="2">
        <f t="shared" si="97"/>
        <v>-11.283438102976939</v>
      </c>
      <c r="L890" s="10">
        <f t="shared" si="98"/>
        <v>2072.9188409265785</v>
      </c>
      <c r="M890" s="10">
        <f t="shared" si="99"/>
        <v>2614.6975806343075</v>
      </c>
      <c r="O890" s="13" t="s">
        <v>965</v>
      </c>
    </row>
    <row r="891" spans="1:15" x14ac:dyDescent="0.2">
      <c r="A891" s="1" t="s">
        <v>1114</v>
      </c>
      <c r="B891" s="13" t="s">
        <v>735</v>
      </c>
      <c r="C891" s="13"/>
      <c r="D891" s="13" t="s">
        <v>910</v>
      </c>
      <c r="E891" s="13" t="s">
        <v>883</v>
      </c>
      <c r="F891" s="32">
        <v>1292</v>
      </c>
      <c r="G891" s="15">
        <v>9.3400000000000004E-4</v>
      </c>
      <c r="H891" s="15">
        <v>0.28186899999999998</v>
      </c>
      <c r="I891" s="5">
        <f t="shared" si="95"/>
        <v>0.28184619646458636</v>
      </c>
      <c r="J891" s="2">
        <f t="shared" si="96"/>
        <v>-32.392100005305124</v>
      </c>
      <c r="K891" s="2">
        <f t="shared" si="97"/>
        <v>-4.2013144186425766</v>
      </c>
      <c r="L891" s="10">
        <f t="shared" si="98"/>
        <v>1938.778720725559</v>
      </c>
      <c r="M891" s="10">
        <f t="shared" si="99"/>
        <v>2323.8392136598254</v>
      </c>
      <c r="O891" s="13" t="s">
        <v>965</v>
      </c>
    </row>
    <row r="892" spans="1:15" x14ac:dyDescent="0.2">
      <c r="A892" s="1" t="s">
        <v>1114</v>
      </c>
      <c r="B892" s="13" t="s">
        <v>735</v>
      </c>
      <c r="C892" s="13"/>
      <c r="D892" s="13" t="s">
        <v>911</v>
      </c>
      <c r="E892" s="13" t="s">
        <v>883</v>
      </c>
      <c r="F892" s="32">
        <v>1435</v>
      </c>
      <c r="G892" s="15">
        <v>8.6359999999999996E-4</v>
      </c>
      <c r="H892" s="15">
        <v>0.281893</v>
      </c>
      <c r="I892" s="5">
        <f t="shared" si="95"/>
        <v>0.28186955017906523</v>
      </c>
      <c r="J892" s="2">
        <f t="shared" si="96"/>
        <v>-31.543398695121905</v>
      </c>
      <c r="K892" s="2">
        <f t="shared" si="97"/>
        <v>-0.10962225024391259</v>
      </c>
      <c r="L892" s="10">
        <f t="shared" si="98"/>
        <v>1902.1661258161175</v>
      </c>
      <c r="M892" s="10">
        <f t="shared" si="99"/>
        <v>2182.4286402727416</v>
      </c>
      <c r="O892" s="13" t="s">
        <v>965</v>
      </c>
    </row>
    <row r="893" spans="1:15" x14ac:dyDescent="0.2">
      <c r="A893" s="1" t="s">
        <v>1114</v>
      </c>
      <c r="B893" s="13" t="s">
        <v>735</v>
      </c>
      <c r="C893" s="13"/>
      <c r="D893" s="13" t="s">
        <v>912</v>
      </c>
      <c r="E893" s="13" t="s">
        <v>883</v>
      </c>
      <c r="F893" s="32">
        <v>1124</v>
      </c>
      <c r="G893" s="15">
        <v>1.4839E-3</v>
      </c>
      <c r="H893" s="15">
        <v>0.28197299999999997</v>
      </c>
      <c r="I893" s="5">
        <f t="shared" si="95"/>
        <v>0.28194153120704613</v>
      </c>
      <c r="J893" s="2">
        <f t="shared" si="96"/>
        <v>-28.714394327847835</v>
      </c>
      <c r="K893" s="2">
        <f t="shared" si="97"/>
        <v>-4.641353826408956</v>
      </c>
      <c r="L893" s="10">
        <f t="shared" si="98"/>
        <v>1821.483705026051</v>
      </c>
      <c r="M893" s="10">
        <f t="shared" si="99"/>
        <v>2220.2581207794883</v>
      </c>
      <c r="O893" s="13" t="s">
        <v>965</v>
      </c>
    </row>
    <row r="894" spans="1:15" x14ac:dyDescent="0.2">
      <c r="A894" s="1" t="s">
        <v>1114</v>
      </c>
      <c r="B894" s="13" t="s">
        <v>735</v>
      </c>
      <c r="C894" s="13"/>
      <c r="D894" s="13" t="s">
        <v>913</v>
      </c>
      <c r="E894" s="13" t="s">
        <v>883</v>
      </c>
      <c r="F894" s="32">
        <v>1659</v>
      </c>
      <c r="G894" s="15">
        <v>1.176E-3</v>
      </c>
      <c r="H894" s="15">
        <v>0.28170699999999999</v>
      </c>
      <c r="I894" s="5">
        <f t="shared" si="95"/>
        <v>0.28167000515582791</v>
      </c>
      <c r="J894" s="2">
        <f t="shared" si="96"/>
        <v>-38.120833849037972</v>
      </c>
      <c r="K894" s="2">
        <f t="shared" si="97"/>
        <v>-2.0586983005599357</v>
      </c>
      <c r="L894" s="10">
        <f t="shared" si="98"/>
        <v>2175.4501729766571</v>
      </c>
      <c r="M894" s="10">
        <f t="shared" si="99"/>
        <v>2478.2294370442992</v>
      </c>
      <c r="O894" s="13" t="s">
        <v>965</v>
      </c>
    </row>
    <row r="895" spans="1:15" x14ac:dyDescent="0.2">
      <c r="A895" s="1" t="s">
        <v>1114</v>
      </c>
      <c r="B895" s="13" t="s">
        <v>735</v>
      </c>
      <c r="C895" s="13"/>
      <c r="D895" s="13" t="s">
        <v>914</v>
      </c>
      <c r="E895" s="13" t="s">
        <v>883</v>
      </c>
      <c r="F895" s="32">
        <v>1176</v>
      </c>
      <c r="G895" s="15">
        <v>9.3800000000000003E-4</v>
      </c>
      <c r="H895" s="15">
        <v>0.28208800000000001</v>
      </c>
      <c r="I895" s="5">
        <f t="shared" si="95"/>
        <v>0.28206717759598982</v>
      </c>
      <c r="J895" s="2">
        <f t="shared" si="96"/>
        <v>-24.647700549887965</v>
      </c>
      <c r="K895" s="2">
        <f t="shared" si="97"/>
        <v>0.99471145281082585</v>
      </c>
      <c r="L895" s="10">
        <f t="shared" si="98"/>
        <v>1636.1413519775297</v>
      </c>
      <c r="M895" s="10">
        <f t="shared" si="99"/>
        <v>1910.7691557885241</v>
      </c>
      <c r="O895" s="13" t="s">
        <v>965</v>
      </c>
    </row>
    <row r="896" spans="1:15" x14ac:dyDescent="0.2">
      <c r="A896" s="1" t="s">
        <v>1114</v>
      </c>
      <c r="B896" s="13" t="s">
        <v>735</v>
      </c>
      <c r="C896" s="13"/>
      <c r="D896" s="13" t="s">
        <v>915</v>
      </c>
      <c r="E896" s="13" t="s">
        <v>883</v>
      </c>
      <c r="F896" s="32">
        <v>1018</v>
      </c>
      <c r="G896" s="15">
        <v>1.5100000000000001E-4</v>
      </c>
      <c r="H896" s="15">
        <v>0.281972</v>
      </c>
      <c r="I896" s="5">
        <f t="shared" si="95"/>
        <v>0.2819691026384436</v>
      </c>
      <c r="J896" s="2">
        <f t="shared" si="96"/>
        <v>-28.749756882437971</v>
      </c>
      <c r="K896" s="2">
        <f t="shared" si="97"/>
        <v>-6.0674229209811692</v>
      </c>
      <c r="L896" s="10">
        <f t="shared" si="98"/>
        <v>1760.3945667342923</v>
      </c>
      <c r="M896" s="10">
        <f t="shared" si="99"/>
        <v>2226.2165334089054</v>
      </c>
      <c r="O896" s="13" t="s">
        <v>965</v>
      </c>
    </row>
    <row r="897" spans="1:15" x14ac:dyDescent="0.2">
      <c r="A897" s="1" t="s">
        <v>1114</v>
      </c>
      <c r="B897" s="13" t="s">
        <v>735</v>
      </c>
      <c r="C897" s="13"/>
      <c r="D897" s="13" t="s">
        <v>916</v>
      </c>
      <c r="E897" s="13" t="s">
        <v>883</v>
      </c>
      <c r="F897" s="32">
        <v>1088</v>
      </c>
      <c r="G897" s="15">
        <v>3.7300000000000001E-4</v>
      </c>
      <c r="H897" s="15">
        <v>0.28196100000000002</v>
      </c>
      <c r="I897" s="5">
        <f t="shared" si="95"/>
        <v>0.28195334578926767</v>
      </c>
      <c r="J897" s="2">
        <f t="shared" si="96"/>
        <v>-29.138744982937226</v>
      </c>
      <c r="K897" s="2">
        <f t="shared" si="97"/>
        <v>-5.0394147346788376</v>
      </c>
      <c r="L897" s="10">
        <f t="shared" si="98"/>
        <v>1785.4915354324874</v>
      </c>
      <c r="M897" s="10">
        <f t="shared" si="99"/>
        <v>2216.9147028089255</v>
      </c>
      <c r="O897" s="13" t="s">
        <v>965</v>
      </c>
    </row>
    <row r="898" spans="1:15" x14ac:dyDescent="0.2">
      <c r="A898" s="1" t="s">
        <v>1114</v>
      </c>
      <c r="B898" s="13" t="s">
        <v>735</v>
      </c>
      <c r="C898" s="13"/>
      <c r="D898" s="13" t="s">
        <v>917</v>
      </c>
      <c r="E898" s="13" t="s">
        <v>883</v>
      </c>
      <c r="F898" s="32">
        <v>1023</v>
      </c>
      <c r="G898" s="15">
        <v>6.7400000000000001E-4</v>
      </c>
      <c r="H898" s="15">
        <v>0.281976</v>
      </c>
      <c r="I898" s="5">
        <f t="shared" si="95"/>
        <v>0.28196300327788221</v>
      </c>
      <c r="J898" s="2">
        <f t="shared" si="96"/>
        <v>-28.6083066640741</v>
      </c>
      <c r="K898" s="2">
        <f t="shared" si="97"/>
        <v>-6.1703660417289363</v>
      </c>
      <c r="L898" s="10">
        <f t="shared" si="98"/>
        <v>1778.9038139321701</v>
      </c>
      <c r="M898" s="10">
        <f t="shared" si="99"/>
        <v>2236.4746272162847</v>
      </c>
      <c r="O898" s="13" t="s">
        <v>965</v>
      </c>
    </row>
    <row r="899" spans="1:15" x14ac:dyDescent="0.2">
      <c r="A899" s="1" t="s">
        <v>1114</v>
      </c>
      <c r="B899" s="13" t="s">
        <v>735</v>
      </c>
      <c r="C899" s="13"/>
      <c r="D899" s="13" t="s">
        <v>918</v>
      </c>
      <c r="E899" s="13" t="s">
        <v>883</v>
      </c>
      <c r="F899" s="32">
        <v>1102</v>
      </c>
      <c r="G899" s="15">
        <v>6.6E-4</v>
      </c>
      <c r="H899" s="15">
        <v>0.28192200000000001</v>
      </c>
      <c r="I899" s="5">
        <f t="shared" si="95"/>
        <v>0.28190828028249731</v>
      </c>
      <c r="J899" s="2">
        <f t="shared" si="96"/>
        <v>-30.51788461198468</v>
      </c>
      <c r="K899" s="2">
        <f t="shared" si="97"/>
        <v>-6.3193859183874324</v>
      </c>
      <c r="L899" s="10">
        <f t="shared" si="98"/>
        <v>1852.3394560699726</v>
      </c>
      <c r="M899" s="10">
        <f t="shared" si="99"/>
        <v>2307.0217053748738</v>
      </c>
      <c r="O899" s="13" t="s">
        <v>965</v>
      </c>
    </row>
    <row r="900" spans="1:15" x14ac:dyDescent="0.2">
      <c r="A900" s="1" t="s">
        <v>1114</v>
      </c>
      <c r="B900" s="13" t="s">
        <v>735</v>
      </c>
      <c r="C900" s="13"/>
      <c r="D900" s="13" t="s">
        <v>919</v>
      </c>
      <c r="E900" s="13" t="s">
        <v>883</v>
      </c>
      <c r="F900" s="32">
        <v>1429</v>
      </c>
      <c r="G900" s="15">
        <v>8.2899999999999998E-4</v>
      </c>
      <c r="H900" s="15">
        <v>0.28184599999999999</v>
      </c>
      <c r="I900" s="5">
        <f t="shared" si="95"/>
        <v>0.28182358507334465</v>
      </c>
      <c r="J900" s="2">
        <f t="shared" si="96"/>
        <v>-33.205438760897096</v>
      </c>
      <c r="K900" s="2">
        <f t="shared" si="97"/>
        <v>-1.8774503701968204</v>
      </c>
      <c r="L900" s="10">
        <f t="shared" si="98"/>
        <v>1965.0743829970261</v>
      </c>
      <c r="M900" s="10">
        <f t="shared" si="99"/>
        <v>2287.1307371384528</v>
      </c>
      <c r="O900" s="13" t="s">
        <v>965</v>
      </c>
    </row>
    <row r="901" spans="1:15" x14ac:dyDescent="0.2">
      <c r="A901" s="1" t="s">
        <v>1114</v>
      </c>
      <c r="B901" s="13" t="s">
        <v>735</v>
      </c>
      <c r="C901" s="13"/>
      <c r="D901" s="13" t="s">
        <v>920</v>
      </c>
      <c r="E901" s="13" t="s">
        <v>883</v>
      </c>
      <c r="F901" s="32">
        <v>1137</v>
      </c>
      <c r="G901" s="15">
        <v>9.8400000000000007E-5</v>
      </c>
      <c r="H901" s="15">
        <v>0.28198000000000001</v>
      </c>
      <c r="I901" s="5">
        <f t="shared" si="95"/>
        <v>0.28197788885729314</v>
      </c>
      <c r="J901" s="2">
        <f t="shared" si="96"/>
        <v>-28.466856445709119</v>
      </c>
      <c r="K901" s="2">
        <f t="shared" si="97"/>
        <v>-3.0572177926335709</v>
      </c>
      <c r="L901" s="10">
        <f t="shared" si="98"/>
        <v>1747.1889920544172</v>
      </c>
      <c r="M901" s="10">
        <f t="shared" si="99"/>
        <v>2132.1779174617377</v>
      </c>
      <c r="O901" s="13" t="s">
        <v>965</v>
      </c>
    </row>
    <row r="902" spans="1:15" x14ac:dyDescent="0.2">
      <c r="A902" s="1" t="s">
        <v>1114</v>
      </c>
      <c r="B902" s="13" t="s">
        <v>735</v>
      </c>
      <c r="C902" s="13"/>
      <c r="D902" s="13" t="s">
        <v>921</v>
      </c>
      <c r="E902" s="13" t="s">
        <v>883</v>
      </c>
      <c r="F902" s="32">
        <v>1598</v>
      </c>
      <c r="G902" s="15">
        <v>1.6130000000000001E-3</v>
      </c>
      <c r="H902" s="15">
        <v>0.28162100000000001</v>
      </c>
      <c r="I902" s="5">
        <f t="shared" si="95"/>
        <v>0.28157215162945909</v>
      </c>
      <c r="J902" s="2">
        <f t="shared" si="96"/>
        <v>-41.1620135438584</v>
      </c>
      <c r="K902" s="2">
        <f t="shared" si="97"/>
        <v>-6.9312536660259827</v>
      </c>
      <c r="L902" s="10">
        <f t="shared" si="98"/>
        <v>2320.8097260255399</v>
      </c>
      <c r="M902" s="10">
        <f t="shared" si="99"/>
        <v>2729.9803322062944</v>
      </c>
      <c r="O902" s="13" t="s">
        <v>965</v>
      </c>
    </row>
    <row r="903" spans="1:15" x14ac:dyDescent="0.2">
      <c r="A903" s="1" t="s">
        <v>1114</v>
      </c>
      <c r="B903" s="13" t="s">
        <v>735</v>
      </c>
      <c r="C903" s="13"/>
      <c r="D903" s="13" t="s">
        <v>922</v>
      </c>
      <c r="E903" s="13" t="s">
        <v>883</v>
      </c>
      <c r="F903" s="32">
        <v>1158</v>
      </c>
      <c r="G903" s="15">
        <v>1.7200000000000001E-4</v>
      </c>
      <c r="H903" s="15">
        <v>0.28203899999999998</v>
      </c>
      <c r="I903" s="5">
        <f t="shared" si="95"/>
        <v>0.28203524089483806</v>
      </c>
      <c r="J903" s="2">
        <f t="shared" si="96"/>
        <v>-26.380465724844537</v>
      </c>
      <c r="K903" s="2">
        <f t="shared" si="97"/>
        <v>-0.54679122756029486</v>
      </c>
      <c r="L903" s="10">
        <f t="shared" si="98"/>
        <v>1670.4308001866682</v>
      </c>
      <c r="M903" s="10">
        <f t="shared" si="99"/>
        <v>1992.6261415391562</v>
      </c>
      <c r="O903" s="13" t="s">
        <v>965</v>
      </c>
    </row>
    <row r="904" spans="1:15" x14ac:dyDescent="0.2">
      <c r="A904" s="1" t="s">
        <v>1114</v>
      </c>
      <c r="B904" s="13" t="s">
        <v>735</v>
      </c>
      <c r="C904" s="13"/>
      <c r="D904" s="13" t="s">
        <v>923</v>
      </c>
      <c r="E904" s="13" t="s">
        <v>883</v>
      </c>
      <c r="F904" s="32">
        <v>1251</v>
      </c>
      <c r="G904" s="15">
        <v>9.6900000000000003E-4</v>
      </c>
      <c r="H904" s="15">
        <v>0.28189900000000001</v>
      </c>
      <c r="I904" s="5">
        <f t="shared" si="95"/>
        <v>0.28187610150159775</v>
      </c>
      <c r="J904" s="2">
        <f t="shared" si="96"/>
        <v>-31.331223367575546</v>
      </c>
      <c r="K904" s="2">
        <f t="shared" si="97"/>
        <v>-4.0744151453653288</v>
      </c>
      <c r="L904" s="10">
        <f t="shared" si="98"/>
        <v>1899.1421190911603</v>
      </c>
      <c r="M904" s="10">
        <f t="shared" si="99"/>
        <v>2284.049819504608</v>
      </c>
      <c r="O904" s="13" t="s">
        <v>965</v>
      </c>
    </row>
    <row r="905" spans="1:15" x14ac:dyDescent="0.2">
      <c r="A905" s="1" t="s">
        <v>1114</v>
      </c>
      <c r="B905" s="13" t="s">
        <v>735</v>
      </c>
      <c r="C905" s="13"/>
      <c r="D905" s="13" t="s">
        <v>924</v>
      </c>
      <c r="E905" s="13" t="s">
        <v>883</v>
      </c>
      <c r="F905" s="32">
        <v>1214</v>
      </c>
      <c r="G905" s="15">
        <v>8.4900000000000004E-4</v>
      </c>
      <c r="H905" s="15">
        <v>0.28212900000000002</v>
      </c>
      <c r="I905" s="5">
        <f t="shared" si="95"/>
        <v>0.28210953736151906</v>
      </c>
      <c r="J905" s="2">
        <f t="shared" si="96"/>
        <v>-23.197835811659129</v>
      </c>
      <c r="K905" s="2">
        <f t="shared" si="97"/>
        <v>3.3611785487175361</v>
      </c>
      <c r="L905" s="10">
        <f t="shared" si="98"/>
        <v>1575.5658782608762</v>
      </c>
      <c r="M905" s="10">
        <f t="shared" si="99"/>
        <v>1793.0420709187226</v>
      </c>
      <c r="O905" s="13" t="s">
        <v>965</v>
      </c>
    </row>
    <row r="906" spans="1:15" x14ac:dyDescent="0.2">
      <c r="A906" s="1" t="s">
        <v>1114</v>
      </c>
      <c r="B906" s="13" t="s">
        <v>735</v>
      </c>
      <c r="C906" s="13"/>
      <c r="D906" s="13" t="s">
        <v>925</v>
      </c>
      <c r="E906" s="13" t="s">
        <v>883</v>
      </c>
      <c r="F906" s="32">
        <v>1171</v>
      </c>
      <c r="G906" s="15">
        <v>2.6400000000000002E-4</v>
      </c>
      <c r="H906" s="15">
        <v>0.28206900000000001</v>
      </c>
      <c r="I906" s="5">
        <f t="shared" si="95"/>
        <v>0.28206316472690973</v>
      </c>
      <c r="J906" s="2">
        <f t="shared" si="96"/>
        <v>-25.319589087114956</v>
      </c>
      <c r="K906" s="2">
        <f t="shared" si="97"/>
        <v>0.73874895222925119</v>
      </c>
      <c r="L906" s="10">
        <f t="shared" si="98"/>
        <v>1633.5445857431982</v>
      </c>
      <c r="M906" s="10">
        <f t="shared" si="99"/>
        <v>1922.7925476219582</v>
      </c>
      <c r="O906" s="13" t="s">
        <v>965</v>
      </c>
    </row>
    <row r="907" spans="1:15" x14ac:dyDescent="0.2">
      <c r="A907" s="1" t="s">
        <v>1114</v>
      </c>
      <c r="B907" s="13" t="s">
        <v>735</v>
      </c>
      <c r="C907" s="13"/>
      <c r="D907" s="13" t="s">
        <v>926</v>
      </c>
      <c r="E907" s="13" t="s">
        <v>883</v>
      </c>
      <c r="F907" s="32">
        <v>1176</v>
      </c>
      <c r="G907" s="15">
        <v>1.0319999999999999E-3</v>
      </c>
      <c r="H907" s="15">
        <v>0.28214600000000001</v>
      </c>
      <c r="I907" s="5">
        <f t="shared" si="95"/>
        <v>0.28212309091584381</v>
      </c>
      <c r="J907" s="2">
        <f t="shared" si="96"/>
        <v>-22.596672383613516</v>
      </c>
      <c r="K907" s="2">
        <f t="shared" si="97"/>
        <v>2.977178257084212</v>
      </c>
      <c r="L907" s="10">
        <f t="shared" si="98"/>
        <v>1559.5062011545008</v>
      </c>
      <c r="M907" s="10">
        <f t="shared" si="99"/>
        <v>1787.1279537459382</v>
      </c>
      <c r="O907" s="13" t="s">
        <v>965</v>
      </c>
    </row>
    <row r="908" spans="1:15" x14ac:dyDescent="0.2">
      <c r="A908" s="1" t="s">
        <v>1114</v>
      </c>
      <c r="B908" s="13" t="s">
        <v>735</v>
      </c>
      <c r="C908" s="13"/>
      <c r="D908" s="13" t="s">
        <v>927</v>
      </c>
      <c r="E908" s="13" t="s">
        <v>883</v>
      </c>
      <c r="F908" s="32">
        <v>1126</v>
      </c>
      <c r="G908" s="15">
        <v>8.2700000000000004E-6</v>
      </c>
      <c r="H908" s="15">
        <v>0.28198800000000002</v>
      </c>
      <c r="I908" s="5">
        <f t="shared" si="95"/>
        <v>0.2819878243042826</v>
      </c>
      <c r="J908" s="2">
        <f t="shared" si="96"/>
        <v>-28.183956008981383</v>
      </c>
      <c r="K908" s="2">
        <f t="shared" si="97"/>
        <v>-2.9547668171137076</v>
      </c>
      <c r="L908" s="10">
        <f t="shared" si="98"/>
        <v>1732.3484188626271</v>
      </c>
      <c r="M908" s="10">
        <f t="shared" si="99"/>
        <v>2117.2422007640812</v>
      </c>
      <c r="O908" s="13" t="s">
        <v>965</v>
      </c>
    </row>
    <row r="909" spans="1:15" x14ac:dyDescent="0.2">
      <c r="A909" s="1" t="s">
        <v>1114</v>
      </c>
      <c r="B909" s="13" t="s">
        <v>735</v>
      </c>
      <c r="C909" s="13"/>
      <c r="D909" s="13" t="s">
        <v>928</v>
      </c>
      <c r="E909" s="13" t="s">
        <v>883</v>
      </c>
      <c r="F909" s="32">
        <v>1455</v>
      </c>
      <c r="G909" s="15">
        <v>1.469E-3</v>
      </c>
      <c r="H909" s="15">
        <v>0.28198400000000001</v>
      </c>
      <c r="I909" s="5">
        <f t="shared" si="95"/>
        <v>0.28194354788506826</v>
      </c>
      <c r="J909" s="2">
        <f t="shared" si="96"/>
        <v>-28.325406227345251</v>
      </c>
      <c r="K909" s="2">
        <f t="shared" si="97"/>
        <v>2.9730061108446115</v>
      </c>
      <c r="L909" s="10">
        <f t="shared" si="98"/>
        <v>1805.3386043457085</v>
      </c>
      <c r="M909" s="10">
        <f t="shared" si="99"/>
        <v>2006.8804123441023</v>
      </c>
      <c r="O909" s="13" t="s">
        <v>965</v>
      </c>
    </row>
    <row r="910" spans="1:15" x14ac:dyDescent="0.2">
      <c r="A910" s="1" t="s">
        <v>1114</v>
      </c>
      <c r="B910" s="13" t="s">
        <v>735</v>
      </c>
      <c r="C910" s="13"/>
      <c r="D910" s="13" t="s">
        <v>929</v>
      </c>
      <c r="E910" s="13" t="s">
        <v>883</v>
      </c>
      <c r="F910" s="32">
        <v>1053</v>
      </c>
      <c r="G910" s="15">
        <v>4.8220000000000001E-4</v>
      </c>
      <c r="H910" s="15">
        <v>0.28192099999999998</v>
      </c>
      <c r="I910" s="5">
        <f t="shared" si="95"/>
        <v>0.28191142638634653</v>
      </c>
      <c r="J910" s="2">
        <f t="shared" si="96"/>
        <v>-30.553247166575925</v>
      </c>
      <c r="K910" s="2">
        <f t="shared" si="97"/>
        <v>-7.3188612035834932</v>
      </c>
      <c r="L910" s="10">
        <f t="shared" si="98"/>
        <v>1845.1662247571378</v>
      </c>
      <c r="M910" s="10">
        <f t="shared" si="99"/>
        <v>2330.8161203972973</v>
      </c>
      <c r="O910" s="13" t="s">
        <v>965</v>
      </c>
    </row>
    <row r="911" spans="1:15" x14ac:dyDescent="0.2">
      <c r="A911" s="1" t="s">
        <v>1114</v>
      </c>
      <c r="B911" s="13" t="s">
        <v>735</v>
      </c>
      <c r="C911" s="13"/>
      <c r="D911" s="13" t="s">
        <v>930</v>
      </c>
      <c r="E911" s="13" t="s">
        <v>883</v>
      </c>
      <c r="F911" s="32">
        <v>1218</v>
      </c>
      <c r="G911" s="15">
        <v>1.062E-3</v>
      </c>
      <c r="H911" s="15">
        <v>0.28212500000000001</v>
      </c>
      <c r="I911" s="5">
        <f t="shared" si="95"/>
        <v>0.2821005733774446</v>
      </c>
      <c r="J911" s="2">
        <f t="shared" si="96"/>
        <v>-23.339286030022997</v>
      </c>
      <c r="K911" s="2">
        <f t="shared" si="97"/>
        <v>3.1343707927189435</v>
      </c>
      <c r="L911" s="10">
        <f t="shared" si="98"/>
        <v>1589.9927918338012</v>
      </c>
      <c r="M911" s="10">
        <f t="shared" si="99"/>
        <v>1810.3454243028059</v>
      </c>
      <c r="O911" s="13" t="s">
        <v>965</v>
      </c>
    </row>
    <row r="912" spans="1:15" x14ac:dyDescent="0.2">
      <c r="A912" s="1" t="s">
        <v>1114</v>
      </c>
      <c r="B912" s="13" t="s">
        <v>735</v>
      </c>
      <c r="C912" s="13"/>
      <c r="D912" s="13" t="s">
        <v>931</v>
      </c>
      <c r="E912" s="13" t="s">
        <v>883</v>
      </c>
      <c r="F912" s="32">
        <v>1216</v>
      </c>
      <c r="G912" s="15">
        <v>4.3040000000000001E-5</v>
      </c>
      <c r="H912" s="15">
        <v>0.28202300000000002</v>
      </c>
      <c r="I912" s="5">
        <f t="shared" si="95"/>
        <v>0.28202201169881697</v>
      </c>
      <c r="J912" s="2">
        <f t="shared" si="96"/>
        <v>-26.946266598298905</v>
      </c>
      <c r="K912" s="2">
        <f t="shared" si="97"/>
        <v>0.30310391023968819</v>
      </c>
      <c r="L912" s="10">
        <f t="shared" si="98"/>
        <v>1686.5553317275121</v>
      </c>
      <c r="M912" s="10">
        <f t="shared" si="99"/>
        <v>1985.1765472973816</v>
      </c>
      <c r="O912" s="13" t="s">
        <v>965</v>
      </c>
    </row>
    <row r="913" spans="1:15" x14ac:dyDescent="0.2">
      <c r="A913" s="1" t="s">
        <v>1114</v>
      </c>
      <c r="B913" s="13" t="s">
        <v>735</v>
      </c>
      <c r="C913" s="13"/>
      <c r="D913" s="13" t="s">
        <v>932</v>
      </c>
      <c r="E913" s="13" t="s">
        <v>883</v>
      </c>
      <c r="F913" s="32">
        <v>1173</v>
      </c>
      <c r="G913" s="15">
        <v>8.6799999999999996E-4</v>
      </c>
      <c r="H913" s="15">
        <v>0.28210499999999999</v>
      </c>
      <c r="I913" s="5">
        <f t="shared" si="95"/>
        <v>0.28208578120125344</v>
      </c>
      <c r="J913" s="2">
        <f t="shared" si="96"/>
        <v>-24.046537121842348</v>
      </c>
      <c r="K913" s="2">
        <f t="shared" si="97"/>
        <v>1.5861060535238281</v>
      </c>
      <c r="L913" s="10">
        <f t="shared" si="98"/>
        <v>1609.5985906344708</v>
      </c>
      <c r="M913" s="10">
        <f t="shared" si="99"/>
        <v>1871.5608981630396</v>
      </c>
      <c r="O913" s="13" t="s">
        <v>965</v>
      </c>
    </row>
    <row r="914" spans="1:15" x14ac:dyDescent="0.2">
      <c r="A914" s="1" t="s">
        <v>1114</v>
      </c>
      <c r="B914" s="13" t="s">
        <v>735</v>
      </c>
      <c r="C914" s="13"/>
      <c r="D914" s="13" t="s">
        <v>933</v>
      </c>
      <c r="E914" s="13" t="s">
        <v>883</v>
      </c>
      <c r="F914" s="32">
        <v>1068</v>
      </c>
      <c r="G914" s="15">
        <v>4.6299999999999998E-4</v>
      </c>
      <c r="H914" s="15">
        <v>0.28209099999999998</v>
      </c>
      <c r="I914" s="5">
        <f t="shared" si="95"/>
        <v>0.28208167532773348</v>
      </c>
      <c r="J914" s="2">
        <f t="shared" si="96"/>
        <v>-24.541612886115338</v>
      </c>
      <c r="K914" s="2">
        <f t="shared" si="97"/>
        <v>-0.94401308583735855</v>
      </c>
      <c r="L914" s="10">
        <f t="shared" si="98"/>
        <v>1611.8516768426598</v>
      </c>
      <c r="M914" s="10">
        <f t="shared" si="99"/>
        <v>1946.9537860976459</v>
      </c>
      <c r="O914" s="13" t="s">
        <v>965</v>
      </c>
    </row>
    <row r="915" spans="1:15" x14ac:dyDescent="0.2">
      <c r="A915" s="1" t="s">
        <v>1114</v>
      </c>
      <c r="B915" s="13" t="s">
        <v>735</v>
      </c>
      <c r="C915" s="13"/>
      <c r="D915" s="13" t="s">
        <v>934</v>
      </c>
      <c r="E915" s="13" t="s">
        <v>883</v>
      </c>
      <c r="F915" s="32">
        <v>1244</v>
      </c>
      <c r="G915" s="15">
        <v>1.0579999999999999E-3</v>
      </c>
      <c r="H915" s="15">
        <v>0.28196300000000002</v>
      </c>
      <c r="I915" s="5">
        <f t="shared" si="95"/>
        <v>0.2819381398653808</v>
      </c>
      <c r="J915" s="2">
        <f t="shared" si="96"/>
        <v>-29.068019873755844</v>
      </c>
      <c r="K915" s="2">
        <f t="shared" si="97"/>
        <v>-2.0337606561271482</v>
      </c>
      <c r="L915" s="10">
        <f t="shared" si="98"/>
        <v>1814.9218630617065</v>
      </c>
      <c r="M915" s="10">
        <f t="shared" si="99"/>
        <v>2152.213218841724</v>
      </c>
      <c r="O915" s="13" t="s">
        <v>965</v>
      </c>
    </row>
    <row r="916" spans="1:15" x14ac:dyDescent="0.2">
      <c r="A916" s="1" t="s">
        <v>1114</v>
      </c>
      <c r="B916" s="13" t="s">
        <v>735</v>
      </c>
      <c r="C916" s="13"/>
      <c r="D916" s="13" t="s">
        <v>935</v>
      </c>
      <c r="E916" s="13" t="s">
        <v>883</v>
      </c>
      <c r="F916" s="32">
        <v>1061</v>
      </c>
      <c r="G916" s="15">
        <v>1.243E-3</v>
      </c>
      <c r="H916" s="15">
        <v>0.28193099999999999</v>
      </c>
      <c r="I916" s="5">
        <f t="shared" si="95"/>
        <v>0.28190613208510079</v>
      </c>
      <c r="J916" s="2">
        <f t="shared" si="96"/>
        <v>-30.199621620666804</v>
      </c>
      <c r="K916" s="2">
        <f t="shared" si="97"/>
        <v>-7.3252250342858982</v>
      </c>
      <c r="L916" s="10">
        <f t="shared" si="98"/>
        <v>1868.3712680017547</v>
      </c>
      <c r="M916" s="10">
        <f t="shared" si="99"/>
        <v>2337.4104765778061</v>
      </c>
      <c r="O916" s="13" t="s">
        <v>965</v>
      </c>
    </row>
    <row r="917" spans="1:15" x14ac:dyDescent="0.2">
      <c r="A917" s="1" t="s">
        <v>1114</v>
      </c>
      <c r="B917" s="13" t="s">
        <v>735</v>
      </c>
      <c r="C917" s="13"/>
      <c r="D917" s="13" t="s">
        <v>936</v>
      </c>
      <c r="E917" s="13" t="s">
        <v>883</v>
      </c>
      <c r="F917" s="32">
        <v>1112</v>
      </c>
      <c r="G917" s="15">
        <v>9.2E-5</v>
      </c>
      <c r="H917" s="15">
        <v>0.28209400000000001</v>
      </c>
      <c r="I917" s="5">
        <f t="shared" si="95"/>
        <v>0.28209207001943953</v>
      </c>
      <c r="J917" s="2">
        <f t="shared" si="96"/>
        <v>-24.435525222341603</v>
      </c>
      <c r="K917" s="2">
        <f t="shared" si="97"/>
        <v>0.42301755507789807</v>
      </c>
      <c r="L917" s="10">
        <f t="shared" si="98"/>
        <v>1592.4002288197123</v>
      </c>
      <c r="M917" s="10">
        <f t="shared" si="99"/>
        <v>1896.2285362045654</v>
      </c>
      <c r="O917" s="13" t="s">
        <v>965</v>
      </c>
    </row>
    <row r="918" spans="1:15" x14ac:dyDescent="0.2">
      <c r="A918" s="1" t="s">
        <v>1114</v>
      </c>
      <c r="B918" s="13" t="s">
        <v>735</v>
      </c>
      <c r="C918" s="13"/>
      <c r="D918" s="13" t="s">
        <v>937</v>
      </c>
      <c r="E918" s="13" t="s">
        <v>883</v>
      </c>
      <c r="F918" s="32">
        <v>1179</v>
      </c>
      <c r="G918" s="15">
        <v>9.255E-4</v>
      </c>
      <c r="H918" s="15">
        <v>0.28177999999999997</v>
      </c>
      <c r="I918" s="5">
        <f t="shared" si="95"/>
        <v>0.28175940209059186</v>
      </c>
      <c r="J918" s="2">
        <f t="shared" si="96"/>
        <v>-35.539367363899288</v>
      </c>
      <c r="K918" s="2">
        <f t="shared" si="97"/>
        <v>-9.8496576087037102</v>
      </c>
      <c r="L918" s="10">
        <f t="shared" si="98"/>
        <v>2060.892019251803</v>
      </c>
      <c r="M918" s="10">
        <f t="shared" si="99"/>
        <v>2584.4176500435751</v>
      </c>
      <c r="O918" s="13" t="s">
        <v>965</v>
      </c>
    </row>
    <row r="919" spans="1:15" x14ac:dyDescent="0.2">
      <c r="A919" s="1" t="s">
        <v>1114</v>
      </c>
      <c r="B919" s="13" t="s">
        <v>735</v>
      </c>
      <c r="C919" s="13"/>
      <c r="D919" s="13" t="s">
        <v>938</v>
      </c>
      <c r="E919" s="13" t="s">
        <v>883</v>
      </c>
      <c r="F919" s="32">
        <v>1033</v>
      </c>
      <c r="G919" s="15">
        <v>9.9500000000000006E-5</v>
      </c>
      <c r="H919" s="15">
        <v>0.28208</v>
      </c>
      <c r="I919" s="5">
        <f t="shared" si="95"/>
        <v>0.28207806240780448</v>
      </c>
      <c r="J919" s="2">
        <f t="shared" si="96"/>
        <v>-24.930600986615701</v>
      </c>
      <c r="K919" s="2">
        <f t="shared" si="97"/>
        <v>-1.8656283242612925</v>
      </c>
      <c r="L919" s="10">
        <f t="shared" si="98"/>
        <v>1611.708972246633</v>
      </c>
      <c r="M919" s="10">
        <f t="shared" si="99"/>
        <v>1976.9835357503914</v>
      </c>
      <c r="O919" s="13" t="s">
        <v>965</v>
      </c>
    </row>
    <row r="920" spans="1:15" x14ac:dyDescent="0.2">
      <c r="A920" s="1" t="s">
        <v>1114</v>
      </c>
      <c r="B920" s="13" t="s">
        <v>735</v>
      </c>
      <c r="C920" s="13"/>
      <c r="D920" s="13" t="s">
        <v>939</v>
      </c>
      <c r="E920" s="13" t="s">
        <v>883</v>
      </c>
      <c r="F920" s="32">
        <v>1073</v>
      </c>
      <c r="G920" s="15">
        <v>5.1900000000000004E-4</v>
      </c>
      <c r="H920" s="15">
        <v>0.28197299999999997</v>
      </c>
      <c r="I920" s="5">
        <f t="shared" si="95"/>
        <v>0.28196249807890461</v>
      </c>
      <c r="J920" s="2">
        <f t="shared" si="96"/>
        <v>-28.714394327847835</v>
      </c>
      <c r="K920" s="2">
        <f t="shared" si="97"/>
        <v>-5.0551641929608149</v>
      </c>
      <c r="L920" s="10">
        <f t="shared" si="98"/>
        <v>1775.8477081108276</v>
      </c>
      <c r="M920" s="10">
        <f t="shared" si="99"/>
        <v>2206.227247018343</v>
      </c>
      <c r="O920" s="13" t="s">
        <v>965</v>
      </c>
    </row>
    <row r="921" spans="1:15" x14ac:dyDescent="0.2">
      <c r="A921" s="1" t="s">
        <v>1114</v>
      </c>
      <c r="B921" s="13" t="s">
        <v>735</v>
      </c>
      <c r="C921" s="13"/>
      <c r="D921" s="13" t="s">
        <v>940</v>
      </c>
      <c r="E921" s="13" t="s">
        <v>883</v>
      </c>
      <c r="F921" s="32">
        <v>1614</v>
      </c>
      <c r="G921" s="15">
        <v>7.3410000000000001E-4</v>
      </c>
      <c r="H921" s="15">
        <v>0.28187000000000001</v>
      </c>
      <c r="I921" s="5">
        <f t="shared" ref="I921:I951" si="100">H921-(G921*(EXP((F921*1000000)*1.867*10^-11)-1))</f>
        <v>0.28184754242370458</v>
      </c>
      <c r="J921" s="2">
        <f t="shared" ref="J921:J951" si="101">10000*((H921/0.282785)-1)</f>
        <v>-32.356737450713879</v>
      </c>
      <c r="K921" s="2">
        <f t="shared" ref="K921:K951" si="102">((I921/(0.282785-(0.0336*(EXP((F921*1000000)*1.867*10^-11)-1))))-1)*(10^4)</f>
        <v>3.2096128762870713</v>
      </c>
      <c r="L921" s="10">
        <f t="shared" ref="L921:L951" si="103">((1/(1.867*10^-11))*(LN(((H921-0.28325)/(G921-0.0384))+1)))/1000000</f>
        <v>1927.3005527983341</v>
      </c>
      <c r="M921" s="10">
        <f t="shared" ref="M921:M951" si="104">((1/(1.867*(10^-11)))*(LN(1+(((0.28325)-((I921)+(0.015)*(EXP((1.867*(10^-11))*(F921*1000000))-1)))/(0.0384-0.015)))))/1000000</f>
        <v>2117.4101211350676</v>
      </c>
      <c r="O921" s="13" t="s">
        <v>965</v>
      </c>
    </row>
    <row r="922" spans="1:15" x14ac:dyDescent="0.2">
      <c r="A922" s="1" t="s">
        <v>1114</v>
      </c>
      <c r="B922" s="13" t="s">
        <v>735</v>
      </c>
      <c r="C922" s="13"/>
      <c r="D922" s="13" t="s">
        <v>941</v>
      </c>
      <c r="E922" s="13" t="s">
        <v>883</v>
      </c>
      <c r="F922" s="32">
        <v>1069</v>
      </c>
      <c r="G922" s="15">
        <v>4.75E-4</v>
      </c>
      <c r="H922" s="15">
        <v>0.28215000000000001</v>
      </c>
      <c r="I922" s="5">
        <f t="shared" si="100"/>
        <v>0.2821404246046243</v>
      </c>
      <c r="J922" s="2">
        <f t="shared" si="101"/>
        <v>-22.455222165249644</v>
      </c>
      <c r="K922" s="2">
        <f t="shared" si="102"/>
        <v>1.1611820333201628</v>
      </c>
      <c r="L922" s="10">
        <f t="shared" si="103"/>
        <v>1531.4376629298156</v>
      </c>
      <c r="M922" s="10">
        <f t="shared" si="104"/>
        <v>1816.4895308386895</v>
      </c>
      <c r="O922" s="13" t="s">
        <v>965</v>
      </c>
    </row>
    <row r="923" spans="1:15" x14ac:dyDescent="0.2">
      <c r="A923" s="1" t="s">
        <v>1114</v>
      </c>
      <c r="B923" s="13" t="s">
        <v>735</v>
      </c>
      <c r="C923" s="13"/>
      <c r="D923" s="13" t="s">
        <v>942</v>
      </c>
      <c r="E923" s="13" t="s">
        <v>883</v>
      </c>
      <c r="F923" s="32">
        <v>1251</v>
      </c>
      <c r="G923" s="15">
        <v>6.9899999999999997E-4</v>
      </c>
      <c r="H923" s="15">
        <v>0.28193299999999999</v>
      </c>
      <c r="I923" s="5">
        <f t="shared" si="100"/>
        <v>0.28191648188814944</v>
      </c>
      <c r="J923" s="2">
        <f t="shared" si="101"/>
        <v>-30.128896511484314</v>
      </c>
      <c r="K923" s="2">
        <f t="shared" si="102"/>
        <v>-2.6424408243497233</v>
      </c>
      <c r="L923" s="10">
        <f t="shared" si="103"/>
        <v>1839.1247356161114</v>
      </c>
      <c r="M923" s="10">
        <f t="shared" si="104"/>
        <v>2195.4057038254459</v>
      </c>
      <c r="O923" s="13" t="s">
        <v>965</v>
      </c>
    </row>
    <row r="924" spans="1:15" x14ac:dyDescent="0.2">
      <c r="A924" s="1" t="s">
        <v>1114</v>
      </c>
      <c r="B924" s="13" t="s">
        <v>735</v>
      </c>
      <c r="C924" s="13"/>
      <c r="D924" s="13" t="s">
        <v>943</v>
      </c>
      <c r="E924" s="13" t="s">
        <v>883</v>
      </c>
      <c r="F924" s="32">
        <v>1056</v>
      </c>
      <c r="G924" s="15">
        <v>2.3499999999999999E-4</v>
      </c>
      <c r="H924" s="15">
        <v>0.28203400000000001</v>
      </c>
      <c r="I924" s="5">
        <f t="shared" si="100"/>
        <v>0.28202932087870952</v>
      </c>
      <c r="J924" s="2">
        <f t="shared" si="101"/>
        <v>-26.557278497798542</v>
      </c>
      <c r="K924" s="2">
        <f t="shared" si="102"/>
        <v>-3.071939807364199</v>
      </c>
      <c r="L924" s="10">
        <f t="shared" si="103"/>
        <v>1679.946504496311</v>
      </c>
      <c r="M924" s="10">
        <f t="shared" si="104"/>
        <v>2069.9385941650576</v>
      </c>
      <c r="O924" s="13" t="s">
        <v>965</v>
      </c>
    </row>
    <row r="925" spans="1:15" x14ac:dyDescent="0.2">
      <c r="A925" s="1" t="s">
        <v>1114</v>
      </c>
      <c r="B925" s="13" t="s">
        <v>735</v>
      </c>
      <c r="C925" s="13"/>
      <c r="D925" s="13" t="s">
        <v>944</v>
      </c>
      <c r="E925" s="13" t="s">
        <v>883</v>
      </c>
      <c r="F925" s="32">
        <v>1119</v>
      </c>
      <c r="G925" s="15">
        <v>4.5899999999999999E-4</v>
      </c>
      <c r="H925" s="15">
        <v>0.282136</v>
      </c>
      <c r="I925" s="5">
        <f t="shared" si="100"/>
        <v>0.28212630982613068</v>
      </c>
      <c r="J925" s="2">
        <f t="shared" si="101"/>
        <v>-22.950297929522634</v>
      </c>
      <c r="K925" s="2">
        <f t="shared" si="102"/>
        <v>1.7958262772821421</v>
      </c>
      <c r="L925" s="10">
        <f t="shared" si="103"/>
        <v>1550.0046864655455</v>
      </c>
      <c r="M925" s="10">
        <f t="shared" si="104"/>
        <v>1816.0986361016403</v>
      </c>
      <c r="O925" s="13" t="s">
        <v>965</v>
      </c>
    </row>
    <row r="926" spans="1:15" x14ac:dyDescent="0.2">
      <c r="A926" s="1" t="s">
        <v>1114</v>
      </c>
      <c r="B926" s="13" t="s">
        <v>735</v>
      </c>
      <c r="C926" s="13"/>
      <c r="D926" s="13" t="s">
        <v>945</v>
      </c>
      <c r="E926" s="13" t="s">
        <v>883</v>
      </c>
      <c r="F926" s="32">
        <v>1311</v>
      </c>
      <c r="G926" s="15">
        <v>5.8399999999999999E-4</v>
      </c>
      <c r="H926" s="15">
        <v>0.28201300000000001</v>
      </c>
      <c r="I926" s="5">
        <f t="shared" si="100"/>
        <v>0.28199852942882009</v>
      </c>
      <c r="J926" s="2">
        <f t="shared" si="101"/>
        <v>-27.299892144208027</v>
      </c>
      <c r="K926" s="2">
        <f t="shared" si="102"/>
        <v>1.6344188436390183</v>
      </c>
      <c r="L926" s="10">
        <f t="shared" si="103"/>
        <v>1724.0173769560331</v>
      </c>
      <c r="M926" s="10">
        <f t="shared" si="104"/>
        <v>1976.8879604664264</v>
      </c>
      <c r="O926" s="13" t="s">
        <v>965</v>
      </c>
    </row>
    <row r="927" spans="1:15" x14ac:dyDescent="0.2">
      <c r="A927" s="1" t="s">
        <v>1114</v>
      </c>
      <c r="B927" s="13" t="s">
        <v>735</v>
      </c>
      <c r="C927" s="13"/>
      <c r="D927" s="13" t="s">
        <v>946</v>
      </c>
      <c r="E927" s="13" t="s">
        <v>883</v>
      </c>
      <c r="F927" s="32">
        <v>1117</v>
      </c>
      <c r="G927" s="15">
        <v>3.5799999999999997E-4</v>
      </c>
      <c r="H927" s="15">
        <v>0.28209499999999998</v>
      </c>
      <c r="I927" s="5">
        <f t="shared" si="100"/>
        <v>0.28208745573628935</v>
      </c>
      <c r="J927" s="2">
        <f t="shared" si="101"/>
        <v>-24.400162667751466</v>
      </c>
      <c r="K927" s="2">
        <f t="shared" si="102"/>
        <v>0.37297307723394013</v>
      </c>
      <c r="L927" s="10">
        <f t="shared" si="103"/>
        <v>1602.00325253918</v>
      </c>
      <c r="M927" s="10">
        <f t="shared" si="104"/>
        <v>1903.2639547738377</v>
      </c>
      <c r="O927" s="13" t="s">
        <v>965</v>
      </c>
    </row>
    <row r="928" spans="1:15" x14ac:dyDescent="0.2">
      <c r="A928" s="1" t="s">
        <v>1114</v>
      </c>
      <c r="B928" s="13" t="s">
        <v>735</v>
      </c>
      <c r="C928" s="13"/>
      <c r="D928" s="13" t="s">
        <v>947</v>
      </c>
      <c r="E928" s="13" t="s">
        <v>883</v>
      </c>
      <c r="F928" s="32">
        <v>1783</v>
      </c>
      <c r="G928" s="15">
        <v>8.0199999999999998E-4</v>
      </c>
      <c r="H928" s="15">
        <v>0.28182099999999999</v>
      </c>
      <c r="I928" s="5">
        <f t="shared" si="100"/>
        <v>0.28179385320199996</v>
      </c>
      <c r="J928" s="2">
        <f t="shared" si="101"/>
        <v>-34.089502625670455</v>
      </c>
      <c r="K928" s="2">
        <f t="shared" si="102"/>
        <v>5.1900095048562633</v>
      </c>
      <c r="L928" s="10">
        <f t="shared" si="103"/>
        <v>1998.0105407478429</v>
      </c>
      <c r="M928" s="10">
        <f t="shared" si="104"/>
        <v>2128.0491671854711</v>
      </c>
      <c r="O928" s="13" t="s">
        <v>965</v>
      </c>
    </row>
    <row r="929" spans="1:15" x14ac:dyDescent="0.2">
      <c r="A929" s="1" t="s">
        <v>1114</v>
      </c>
      <c r="B929" s="13" t="s">
        <v>735</v>
      </c>
      <c r="C929" s="13"/>
      <c r="D929" s="13" t="s">
        <v>948</v>
      </c>
      <c r="E929" s="13" t="s">
        <v>883</v>
      </c>
      <c r="F929" s="32">
        <v>1035</v>
      </c>
      <c r="G929" s="15">
        <v>1.137E-3</v>
      </c>
      <c r="H929" s="15">
        <v>0.282167</v>
      </c>
      <c r="I929" s="5">
        <f t="shared" si="100"/>
        <v>0.28214481558795429</v>
      </c>
      <c r="J929" s="2">
        <f t="shared" si="101"/>
        <v>-21.854058737202919</v>
      </c>
      <c r="K929" s="2">
        <f t="shared" si="102"/>
        <v>0.54574803751261669</v>
      </c>
      <c r="L929" s="10">
        <f t="shared" si="103"/>
        <v>1534.5121942171081</v>
      </c>
      <c r="M929" s="10">
        <f t="shared" si="104"/>
        <v>1828.2585650474077</v>
      </c>
      <c r="O929" s="13" t="s">
        <v>965</v>
      </c>
    </row>
    <row r="930" spans="1:15" x14ac:dyDescent="0.2">
      <c r="A930" s="1" t="s">
        <v>1114</v>
      </c>
      <c r="B930" s="13" t="s">
        <v>735</v>
      </c>
      <c r="C930" s="13"/>
      <c r="D930" s="13" t="s">
        <v>949</v>
      </c>
      <c r="E930" s="13" t="s">
        <v>883</v>
      </c>
      <c r="F930" s="32">
        <v>1423</v>
      </c>
      <c r="G930" s="15">
        <v>8.9300000000000002E-4</v>
      </c>
      <c r="H930" s="15">
        <v>0.28190599999999999</v>
      </c>
      <c r="I930" s="5">
        <f t="shared" si="100"/>
        <v>0.28188195734143323</v>
      </c>
      <c r="J930" s="2">
        <f t="shared" si="101"/>
        <v>-31.08368548544016</v>
      </c>
      <c r="K930" s="2">
        <f t="shared" si="102"/>
        <v>5.626245049406009E-2</v>
      </c>
      <c r="L930" s="10">
        <f t="shared" si="103"/>
        <v>1885.7115310739539</v>
      </c>
      <c r="M930" s="10">
        <f t="shared" si="104"/>
        <v>2162.7441911037313</v>
      </c>
      <c r="O930" s="13" t="s">
        <v>965</v>
      </c>
    </row>
    <row r="931" spans="1:15" x14ac:dyDescent="0.2">
      <c r="A931" s="1" t="s">
        <v>1114</v>
      </c>
      <c r="B931" s="13" t="s">
        <v>735</v>
      </c>
      <c r="C931" s="13"/>
      <c r="D931" s="13" t="s">
        <v>950</v>
      </c>
      <c r="E931" s="13" t="s">
        <v>883</v>
      </c>
      <c r="F931" s="32">
        <v>1123</v>
      </c>
      <c r="G931" s="15">
        <v>2.4399999999999999E-4</v>
      </c>
      <c r="H931" s="15">
        <v>0.28200900000000001</v>
      </c>
      <c r="I931" s="5">
        <f t="shared" si="100"/>
        <v>0.28200383018915498</v>
      </c>
      <c r="J931" s="2">
        <f t="shared" si="101"/>
        <v>-27.441342362571895</v>
      </c>
      <c r="K931" s="2">
        <f t="shared" si="102"/>
        <v>-2.4554427288858705</v>
      </c>
      <c r="L931" s="10">
        <f t="shared" si="103"/>
        <v>1714.3359394744173</v>
      </c>
      <c r="M931" s="10">
        <f t="shared" si="104"/>
        <v>2083.9025913467508</v>
      </c>
      <c r="O931" s="13" t="s">
        <v>965</v>
      </c>
    </row>
    <row r="932" spans="1:15" x14ac:dyDescent="0.2">
      <c r="A932" s="1" t="s">
        <v>1114</v>
      </c>
      <c r="B932" s="13" t="s">
        <v>735</v>
      </c>
      <c r="C932" s="13"/>
      <c r="D932" s="13" t="s">
        <v>951</v>
      </c>
      <c r="E932" s="13" t="s">
        <v>883</v>
      </c>
      <c r="F932" s="32">
        <v>1083</v>
      </c>
      <c r="G932" s="15">
        <v>8.2299999999999995E-4</v>
      </c>
      <c r="H932" s="15">
        <v>0.28198600000000001</v>
      </c>
      <c r="I932" s="5">
        <f t="shared" si="100"/>
        <v>0.28196918988670894</v>
      </c>
      <c r="J932" s="2">
        <f t="shared" si="101"/>
        <v>-28.254681118163873</v>
      </c>
      <c r="K932" s="2">
        <f t="shared" si="102"/>
        <v>-4.5911696613798458</v>
      </c>
      <c r="L932" s="10">
        <f t="shared" si="103"/>
        <v>1772.0529535354742</v>
      </c>
      <c r="M932" s="10">
        <f t="shared" si="104"/>
        <v>2185.2472659312148</v>
      </c>
      <c r="O932" s="13" t="s">
        <v>965</v>
      </c>
    </row>
    <row r="933" spans="1:15" x14ac:dyDescent="0.2">
      <c r="A933" s="1" t="s">
        <v>1114</v>
      </c>
      <c r="B933" s="13" t="s">
        <v>735</v>
      </c>
      <c r="C933" s="13"/>
      <c r="D933" s="13" t="s">
        <v>952</v>
      </c>
      <c r="E933" s="13" t="s">
        <v>883</v>
      </c>
      <c r="F933" s="32">
        <v>1507</v>
      </c>
      <c r="G933" s="15">
        <v>1.4959999999999999E-3</v>
      </c>
      <c r="H933" s="15">
        <v>0.281837</v>
      </c>
      <c r="I933" s="5">
        <f t="shared" si="100"/>
        <v>0.28179431128559823</v>
      </c>
      <c r="J933" s="2">
        <f t="shared" si="101"/>
        <v>-33.523701752214976</v>
      </c>
      <c r="K933" s="2">
        <f t="shared" si="102"/>
        <v>-1.1320719209373387</v>
      </c>
      <c r="L933" s="10">
        <f t="shared" si="103"/>
        <v>2012.5182475767731</v>
      </c>
      <c r="M933" s="10">
        <f t="shared" si="104"/>
        <v>2302.0932529872139</v>
      </c>
      <c r="O933" s="13" t="s">
        <v>965</v>
      </c>
    </row>
    <row r="934" spans="1:15" x14ac:dyDescent="0.2">
      <c r="A934" s="1" t="s">
        <v>1114</v>
      </c>
      <c r="B934" s="13" t="s">
        <v>735</v>
      </c>
      <c r="C934" s="13"/>
      <c r="D934" s="13" t="s">
        <v>953</v>
      </c>
      <c r="E934" s="13" t="s">
        <v>883</v>
      </c>
      <c r="F934" s="32">
        <v>1483</v>
      </c>
      <c r="G934" s="15">
        <v>6.9899999999999997E-4</v>
      </c>
      <c r="H934" s="15">
        <v>0.28193200000000002</v>
      </c>
      <c r="I934" s="5">
        <f t="shared" si="100"/>
        <v>0.28191237594262675</v>
      </c>
      <c r="J934" s="2">
        <f t="shared" si="101"/>
        <v>-30.16425906607445</v>
      </c>
      <c r="K934" s="2">
        <f t="shared" si="102"/>
        <v>2.5077294056607968</v>
      </c>
      <c r="L934" s="10">
        <f t="shared" si="103"/>
        <v>1840.4974655763701</v>
      </c>
      <c r="M934" s="10">
        <f t="shared" si="104"/>
        <v>2057.8144385816377</v>
      </c>
      <c r="O934" s="13" t="s">
        <v>965</v>
      </c>
    </row>
    <row r="935" spans="1:15" x14ac:dyDescent="0.2">
      <c r="A935" s="1" t="s">
        <v>1114</v>
      </c>
      <c r="B935" s="13" t="s">
        <v>735</v>
      </c>
      <c r="C935" s="13"/>
      <c r="D935" s="13" t="s">
        <v>954</v>
      </c>
      <c r="E935" s="13" t="s">
        <v>883</v>
      </c>
      <c r="F935" s="32">
        <v>1154</v>
      </c>
      <c r="G935" s="15">
        <v>7.9100000000000004E-4</v>
      </c>
      <c r="H935" s="15">
        <v>0.28194799999999998</v>
      </c>
      <c r="I935" s="5">
        <f t="shared" si="100"/>
        <v>0.28193077284796525</v>
      </c>
      <c r="J935" s="2">
        <f t="shared" si="101"/>
        <v>-29.598458192621191</v>
      </c>
      <c r="K935" s="2">
        <f t="shared" si="102"/>
        <v>-4.3415323933659877</v>
      </c>
      <c r="L935" s="10">
        <f t="shared" si="103"/>
        <v>1822.9032428915132</v>
      </c>
      <c r="M935" s="10">
        <f t="shared" si="104"/>
        <v>2225.0370887025251</v>
      </c>
      <c r="O935" s="13" t="s">
        <v>965</v>
      </c>
    </row>
    <row r="936" spans="1:15" x14ac:dyDescent="0.2">
      <c r="A936" s="1" t="s">
        <v>1114</v>
      </c>
      <c r="B936" s="13" t="s">
        <v>735</v>
      </c>
      <c r="C936" s="13"/>
      <c r="D936" s="13" t="s">
        <v>955</v>
      </c>
      <c r="E936" s="13" t="s">
        <v>883</v>
      </c>
      <c r="F936" s="32">
        <v>1037</v>
      </c>
      <c r="G936" s="15">
        <v>6.6299999999999996E-4</v>
      </c>
      <c r="H936" s="15">
        <v>0.28210099999999999</v>
      </c>
      <c r="I936" s="5">
        <f t="shared" si="100"/>
        <v>0.28208803873088983</v>
      </c>
      <c r="J936" s="2">
        <f t="shared" si="101"/>
        <v>-24.18798734020622</v>
      </c>
      <c r="K936" s="2">
        <f t="shared" si="102"/>
        <v>-1.4213602451440543</v>
      </c>
      <c r="L936" s="10">
        <f t="shared" si="103"/>
        <v>1606.4940090406674</v>
      </c>
      <c r="M936" s="10">
        <f t="shared" si="104"/>
        <v>1952.4505249130714</v>
      </c>
      <c r="O936" s="13" t="s">
        <v>965</v>
      </c>
    </row>
    <row r="937" spans="1:15" x14ac:dyDescent="0.2">
      <c r="A937" s="1" t="s">
        <v>1114</v>
      </c>
      <c r="B937" s="13" t="s">
        <v>735</v>
      </c>
      <c r="C937" s="13"/>
      <c r="D937" s="13" t="s">
        <v>956</v>
      </c>
      <c r="E937" s="13" t="s">
        <v>883</v>
      </c>
      <c r="F937" s="32">
        <v>1197</v>
      </c>
      <c r="G937" s="15">
        <v>5.0379999999999999E-4</v>
      </c>
      <c r="H937" s="15">
        <v>0.28193299999999999</v>
      </c>
      <c r="I937" s="5">
        <f t="shared" si="100"/>
        <v>0.28192161433311369</v>
      </c>
      <c r="J937" s="2">
        <f t="shared" si="101"/>
        <v>-30.128896511484314</v>
      </c>
      <c r="K937" s="2">
        <f t="shared" si="102"/>
        <v>-3.6890218514240569</v>
      </c>
      <c r="L937" s="10">
        <f t="shared" si="103"/>
        <v>1829.8115478580626</v>
      </c>
      <c r="M937" s="10">
        <f t="shared" si="104"/>
        <v>2218.1179324694522</v>
      </c>
      <c r="O937" s="13" t="s">
        <v>965</v>
      </c>
    </row>
    <row r="938" spans="1:15" x14ac:dyDescent="0.2">
      <c r="A938" s="1" t="s">
        <v>1114</v>
      </c>
      <c r="B938" s="13" t="s">
        <v>735</v>
      </c>
      <c r="C938" s="13"/>
      <c r="D938" s="13" t="s">
        <v>957</v>
      </c>
      <c r="E938" s="13" t="s">
        <v>883</v>
      </c>
      <c r="F938" s="32">
        <v>1360</v>
      </c>
      <c r="G938" s="15">
        <v>4.0000000000000002E-4</v>
      </c>
      <c r="H938" s="15">
        <v>0.281912</v>
      </c>
      <c r="I938" s="5">
        <f t="shared" si="100"/>
        <v>0.28190171347909376</v>
      </c>
      <c r="J938" s="2">
        <f t="shared" si="101"/>
        <v>-30.871510157893802</v>
      </c>
      <c r="K938" s="2">
        <f t="shared" si="102"/>
        <v>-0.68170762024477582</v>
      </c>
      <c r="L938" s="10">
        <f t="shared" si="103"/>
        <v>1853.498291446987</v>
      </c>
      <c r="M938" s="10">
        <f t="shared" si="104"/>
        <v>2159.119758582684</v>
      </c>
      <c r="O938" s="13" t="s">
        <v>965</v>
      </c>
    </row>
    <row r="939" spans="1:15" x14ac:dyDescent="0.2">
      <c r="A939" s="1" t="s">
        <v>1114</v>
      </c>
      <c r="B939" s="13" t="s">
        <v>408</v>
      </c>
      <c r="C939" s="13" t="s">
        <v>409</v>
      </c>
      <c r="D939" s="13" t="s">
        <v>410</v>
      </c>
      <c r="E939" s="13" t="s">
        <v>411</v>
      </c>
      <c r="F939" s="32">
        <v>1217</v>
      </c>
      <c r="G939" s="5">
        <v>5.4500000000000002E-4</v>
      </c>
      <c r="H939" s="5">
        <v>0.28219100000000003</v>
      </c>
      <c r="I939" s="5">
        <f t="shared" si="100"/>
        <v>0.28217847508960259</v>
      </c>
      <c r="J939" s="2">
        <f t="shared" si="101"/>
        <v>-21.0053574270197</v>
      </c>
      <c r="K939" s="2">
        <f t="shared" si="102"/>
        <v>5.8739546138775189</v>
      </c>
      <c r="L939" s="10">
        <f t="shared" si="103"/>
        <v>1477.8260039589643</v>
      </c>
      <c r="M939" s="10">
        <f t="shared" si="104"/>
        <v>1638.3150232894429</v>
      </c>
      <c r="O939" s="13" t="s">
        <v>369</v>
      </c>
    </row>
    <row r="940" spans="1:15" x14ac:dyDescent="0.2">
      <c r="A940" s="1" t="s">
        <v>1114</v>
      </c>
      <c r="B940" s="13" t="s">
        <v>408</v>
      </c>
      <c r="C940" s="13" t="s">
        <v>409</v>
      </c>
      <c r="D940" s="13" t="s">
        <v>412</v>
      </c>
      <c r="E940" s="13" t="s">
        <v>411</v>
      </c>
      <c r="F940" s="32">
        <v>1217</v>
      </c>
      <c r="G940" s="5">
        <v>7.5500000000000003E-4</v>
      </c>
      <c r="H940" s="5">
        <v>0.28220000000000001</v>
      </c>
      <c r="I940" s="5">
        <f t="shared" si="100"/>
        <v>0.28218264897733936</v>
      </c>
      <c r="J940" s="2">
        <f t="shared" si="101"/>
        <v>-20.687094435701823</v>
      </c>
      <c r="K940" s="2">
        <f t="shared" si="102"/>
        <v>6.0219580878562162</v>
      </c>
      <c r="L940" s="10">
        <f t="shared" si="103"/>
        <v>1473.5002367614729</v>
      </c>
      <c r="M940" s="10">
        <f t="shared" si="104"/>
        <v>1629.0481282594192</v>
      </c>
      <c r="O940" s="13" t="s">
        <v>369</v>
      </c>
    </row>
    <row r="941" spans="1:15" x14ac:dyDescent="0.2">
      <c r="A941" s="1" t="s">
        <v>1114</v>
      </c>
      <c r="B941" s="13" t="s">
        <v>408</v>
      </c>
      <c r="C941" s="13" t="s">
        <v>409</v>
      </c>
      <c r="D941" s="13" t="s">
        <v>413</v>
      </c>
      <c r="E941" s="13" t="s">
        <v>411</v>
      </c>
      <c r="F941" s="32">
        <v>1217</v>
      </c>
      <c r="G941" s="5">
        <v>6.2200000000000005E-4</v>
      </c>
      <c r="H941" s="5">
        <v>0.28219</v>
      </c>
      <c r="I941" s="5">
        <f t="shared" si="100"/>
        <v>0.28217570551510607</v>
      </c>
      <c r="J941" s="2">
        <f t="shared" si="101"/>
        <v>-21.040719981612057</v>
      </c>
      <c r="K941" s="2">
        <f t="shared" si="102"/>
        <v>5.7757472176156455</v>
      </c>
      <c r="L941" s="10">
        <f t="shared" si="103"/>
        <v>1482.1760140225153</v>
      </c>
      <c r="M941" s="10">
        <f t="shared" si="104"/>
        <v>1644.4631673723645</v>
      </c>
      <c r="O941" s="13" t="s">
        <v>369</v>
      </c>
    </row>
    <row r="942" spans="1:15" x14ac:dyDescent="0.2">
      <c r="A942" s="1" t="s">
        <v>1114</v>
      </c>
      <c r="B942" s="13" t="s">
        <v>408</v>
      </c>
      <c r="C942" s="13" t="s">
        <v>409</v>
      </c>
      <c r="D942" s="13" t="s">
        <v>414</v>
      </c>
      <c r="E942" s="13" t="s">
        <v>411</v>
      </c>
      <c r="F942" s="32">
        <v>1217</v>
      </c>
      <c r="G942" s="5">
        <v>7.0100000000000002E-4</v>
      </c>
      <c r="H942" s="5">
        <v>0.28217599999999998</v>
      </c>
      <c r="I942" s="5">
        <f t="shared" si="100"/>
        <v>0.28215988997763558</v>
      </c>
      <c r="J942" s="2">
        <f t="shared" si="101"/>
        <v>-21.535795745886155</v>
      </c>
      <c r="K942" s="2">
        <f t="shared" si="102"/>
        <v>5.2149380545341018</v>
      </c>
      <c r="L942" s="10">
        <f t="shared" si="103"/>
        <v>1504.5827103938857</v>
      </c>
      <c r="M942" s="10">
        <f t="shared" si="104"/>
        <v>1679.5583678004446</v>
      </c>
      <c r="O942" s="13" t="s">
        <v>369</v>
      </c>
    </row>
    <row r="943" spans="1:15" x14ac:dyDescent="0.2">
      <c r="A943" s="1" t="s">
        <v>1114</v>
      </c>
      <c r="B943" s="13" t="s">
        <v>408</v>
      </c>
      <c r="C943" s="13" t="s">
        <v>409</v>
      </c>
      <c r="D943" s="13" t="s">
        <v>415</v>
      </c>
      <c r="E943" s="13" t="s">
        <v>416</v>
      </c>
      <c r="F943" s="32">
        <v>1235</v>
      </c>
      <c r="G943" s="5">
        <v>4.4999999999999999E-4</v>
      </c>
      <c r="H943" s="5">
        <v>0.28221400000000002</v>
      </c>
      <c r="I943" s="5">
        <f t="shared" si="100"/>
        <v>0.28220350360244567</v>
      </c>
      <c r="J943" s="2">
        <f t="shared" si="101"/>
        <v>-20.192018671428833</v>
      </c>
      <c r="K943" s="2">
        <f t="shared" si="102"/>
        <v>7.1714081489071546</v>
      </c>
      <c r="L943" s="10">
        <f t="shared" si="103"/>
        <v>1442.5872245481391</v>
      </c>
      <c r="M943" s="10">
        <f t="shared" si="104"/>
        <v>1571.2594117586439</v>
      </c>
      <c r="O943" s="13" t="s">
        <v>369</v>
      </c>
    </row>
    <row r="944" spans="1:15" x14ac:dyDescent="0.2">
      <c r="A944" s="1" t="s">
        <v>1114</v>
      </c>
      <c r="B944" s="13" t="s">
        <v>408</v>
      </c>
      <c r="C944" s="13" t="s">
        <v>409</v>
      </c>
      <c r="D944" s="13" t="s">
        <v>417</v>
      </c>
      <c r="E944" s="13" t="s">
        <v>416</v>
      </c>
      <c r="F944" s="32">
        <v>1235</v>
      </c>
      <c r="G944" s="5">
        <v>2.0599999999999999E-4</v>
      </c>
      <c r="H944" s="5">
        <v>0.28220099999999998</v>
      </c>
      <c r="I944" s="5">
        <f t="shared" si="100"/>
        <v>0.28219619498245285</v>
      </c>
      <c r="J944" s="2">
        <f t="shared" si="101"/>
        <v>-20.65173188111169</v>
      </c>
      <c r="K944" s="2">
        <f t="shared" si="102"/>
        <v>6.9122383934239195</v>
      </c>
      <c r="L944" s="10">
        <f t="shared" si="103"/>
        <v>1451.2399122109246</v>
      </c>
      <c r="M944" s="10">
        <f t="shared" si="104"/>
        <v>1587.5025202350951</v>
      </c>
      <c r="O944" s="13" t="s">
        <v>369</v>
      </c>
    </row>
    <row r="945" spans="1:16" x14ac:dyDescent="0.2">
      <c r="A945" s="1" t="s">
        <v>1114</v>
      </c>
      <c r="B945" s="13" t="s">
        <v>408</v>
      </c>
      <c r="C945" s="13" t="s">
        <v>409</v>
      </c>
      <c r="D945" s="13" t="s">
        <v>418</v>
      </c>
      <c r="E945" s="13" t="s">
        <v>416</v>
      </c>
      <c r="F945" s="32">
        <v>1235</v>
      </c>
      <c r="G945" s="5">
        <v>8.3199999999999995E-4</v>
      </c>
      <c r="H945" s="5">
        <v>0.282161</v>
      </c>
      <c r="I945" s="5">
        <f t="shared" si="100"/>
        <v>0.28214159332718836</v>
      </c>
      <c r="J945" s="2">
        <f t="shared" si="101"/>
        <v>-22.066234064749281</v>
      </c>
      <c r="K945" s="2">
        <f t="shared" si="102"/>
        <v>4.9760181962077432</v>
      </c>
      <c r="L945" s="10">
        <f t="shared" si="103"/>
        <v>1530.5434910238164</v>
      </c>
      <c r="M945" s="10">
        <f t="shared" si="104"/>
        <v>1708.6968469356284</v>
      </c>
      <c r="O945" s="13" t="s">
        <v>369</v>
      </c>
    </row>
    <row r="946" spans="1:16" x14ac:dyDescent="0.2">
      <c r="A946" s="1" t="s">
        <v>1114</v>
      </c>
      <c r="B946" s="13" t="s">
        <v>408</v>
      </c>
      <c r="C946" s="13" t="s">
        <v>409</v>
      </c>
      <c r="D946" s="13" t="s">
        <v>419</v>
      </c>
      <c r="E946" s="13" t="s">
        <v>416</v>
      </c>
      <c r="F946" s="32">
        <v>1235</v>
      </c>
      <c r="G946" s="5">
        <v>1.94E-4</v>
      </c>
      <c r="H946" s="5">
        <v>0.28216400000000003</v>
      </c>
      <c r="I946" s="5">
        <f t="shared" si="100"/>
        <v>0.28215947488638771</v>
      </c>
      <c r="J946" s="2">
        <f t="shared" si="101"/>
        <v>-21.960146400975546</v>
      </c>
      <c r="K946" s="2">
        <f t="shared" si="102"/>
        <v>5.6101131867669629</v>
      </c>
      <c r="L946" s="10">
        <f t="shared" si="103"/>
        <v>1501.2514446257378</v>
      </c>
      <c r="M946" s="10">
        <f t="shared" si="104"/>
        <v>1669.0369668092292</v>
      </c>
      <c r="O946" s="13" t="s">
        <v>369</v>
      </c>
    </row>
    <row r="947" spans="1:16" x14ac:dyDescent="0.2">
      <c r="A947" s="1" t="s">
        <v>1114</v>
      </c>
      <c r="B947" s="13" t="s">
        <v>408</v>
      </c>
      <c r="C947" s="13" t="s">
        <v>374</v>
      </c>
      <c r="D947" s="16" t="s">
        <v>420</v>
      </c>
      <c r="E947" s="13" t="s">
        <v>148</v>
      </c>
      <c r="F947" s="32">
        <v>1010</v>
      </c>
      <c r="G947" s="14">
        <v>1.1199999999999999E-3</v>
      </c>
      <c r="H947" s="14">
        <v>0.28226200000000001</v>
      </c>
      <c r="I947" s="5">
        <f t="shared" si="100"/>
        <v>0.28224068011640685</v>
      </c>
      <c r="J947" s="2">
        <f t="shared" si="101"/>
        <v>-18.494616051063506</v>
      </c>
      <c r="K947" s="2">
        <f t="shared" si="102"/>
        <v>3.3768625333951974</v>
      </c>
      <c r="L947" s="10">
        <f t="shared" si="103"/>
        <v>1401.0202463058515</v>
      </c>
      <c r="M947" s="10">
        <f t="shared" si="104"/>
        <v>1631.6170910608482</v>
      </c>
      <c r="O947" s="13" t="s">
        <v>369</v>
      </c>
    </row>
    <row r="948" spans="1:16" x14ac:dyDescent="0.2">
      <c r="A948" s="1" t="s">
        <v>1114</v>
      </c>
      <c r="B948" s="13" t="s">
        <v>408</v>
      </c>
      <c r="C948" s="13" t="s">
        <v>374</v>
      </c>
      <c r="D948" s="16" t="s">
        <v>421</v>
      </c>
      <c r="E948" s="13" t="s">
        <v>148</v>
      </c>
      <c r="F948" s="32">
        <v>1010</v>
      </c>
      <c r="G948" s="14">
        <v>1.712E-2</v>
      </c>
      <c r="H948" s="14">
        <v>0.282557</v>
      </c>
      <c r="I948" s="5">
        <f t="shared" si="100"/>
        <v>0.28223111035078996</v>
      </c>
      <c r="J948" s="2">
        <f t="shared" si="101"/>
        <v>-8.0626624467350361</v>
      </c>
      <c r="K948" s="2">
        <f t="shared" si="102"/>
        <v>3.0376840283241613</v>
      </c>
      <c r="L948" s="10">
        <f t="shared" si="103"/>
        <v>1716.4843300313935</v>
      </c>
      <c r="M948" s="10">
        <f t="shared" si="104"/>
        <v>1652.8605579455102</v>
      </c>
      <c r="O948" s="13" t="s">
        <v>369</v>
      </c>
    </row>
    <row r="949" spans="1:16" x14ac:dyDescent="0.2">
      <c r="A949" s="1" t="s">
        <v>1114</v>
      </c>
      <c r="B949" s="13" t="s">
        <v>408</v>
      </c>
      <c r="C949" s="13" t="s">
        <v>374</v>
      </c>
      <c r="D949" s="16" t="s">
        <v>422</v>
      </c>
      <c r="E949" s="13" t="s">
        <v>423</v>
      </c>
      <c r="F949" s="32">
        <v>1007</v>
      </c>
      <c r="G949" s="14">
        <v>3.28E-4</v>
      </c>
      <c r="H949" s="14">
        <v>0.28224900000000003</v>
      </c>
      <c r="I949" s="5">
        <f t="shared" si="100"/>
        <v>0.28224277504026912</v>
      </c>
      <c r="J949" s="2">
        <f t="shared" si="101"/>
        <v>-18.954329260745251</v>
      </c>
      <c r="K949" s="2">
        <f t="shared" si="102"/>
        <v>3.383120618143387</v>
      </c>
      <c r="L949" s="10">
        <f t="shared" si="103"/>
        <v>1390.0689639830157</v>
      </c>
      <c r="M949" s="10">
        <f t="shared" si="104"/>
        <v>1628.8665106541928</v>
      </c>
      <c r="O949" s="13" t="s">
        <v>369</v>
      </c>
    </row>
    <row r="950" spans="1:16" x14ac:dyDescent="0.2">
      <c r="A950" s="1" t="s">
        <v>1114</v>
      </c>
      <c r="B950" s="13" t="s">
        <v>408</v>
      </c>
      <c r="C950" s="13" t="s">
        <v>374</v>
      </c>
      <c r="D950" s="16" t="s">
        <v>424</v>
      </c>
      <c r="E950" s="13" t="s">
        <v>423</v>
      </c>
      <c r="F950" s="32">
        <v>1007</v>
      </c>
      <c r="G950" s="14">
        <v>3.0699999999999998E-4</v>
      </c>
      <c r="H950" s="14">
        <v>0.28224700000000003</v>
      </c>
      <c r="I950" s="5">
        <f t="shared" si="100"/>
        <v>0.28224117358952022</v>
      </c>
      <c r="J950" s="2">
        <f t="shared" si="101"/>
        <v>-19.025054369926629</v>
      </c>
      <c r="K950" s="2">
        <f t="shared" si="102"/>
        <v>3.3263612364797801</v>
      </c>
      <c r="L950" s="10">
        <f t="shared" si="103"/>
        <v>1392.0525843169626</v>
      </c>
      <c r="M950" s="10">
        <f t="shared" si="104"/>
        <v>1632.4222645412892</v>
      </c>
      <c r="O950" s="13" t="s">
        <v>369</v>
      </c>
    </row>
    <row r="951" spans="1:16" x14ac:dyDescent="0.2">
      <c r="A951" s="1" t="s">
        <v>1114</v>
      </c>
      <c r="B951" s="13" t="s">
        <v>408</v>
      </c>
      <c r="C951" s="13" t="s">
        <v>374</v>
      </c>
      <c r="D951" s="16" t="s">
        <v>425</v>
      </c>
      <c r="E951" s="13" t="s">
        <v>423</v>
      </c>
      <c r="F951" s="32">
        <v>1007</v>
      </c>
      <c r="G951" s="14">
        <v>4.3899999999999999E-4</v>
      </c>
      <c r="H951" s="14">
        <v>0.28224100000000002</v>
      </c>
      <c r="I951" s="5">
        <f t="shared" si="100"/>
        <v>0.2822326684227992</v>
      </c>
      <c r="J951" s="2">
        <f t="shared" si="101"/>
        <v>-19.237229697472991</v>
      </c>
      <c r="K951" s="2">
        <f t="shared" si="102"/>
        <v>3.0249170588469987</v>
      </c>
      <c r="L951" s="10">
        <f t="shared" si="103"/>
        <v>1405.0777951998125</v>
      </c>
      <c r="M951" s="10">
        <f t="shared" si="104"/>
        <v>1651.302611744127</v>
      </c>
      <c r="O951" s="13" t="s">
        <v>369</v>
      </c>
    </row>
    <row r="952" spans="1:16" x14ac:dyDescent="0.2">
      <c r="A952" s="1" t="s">
        <v>1114</v>
      </c>
      <c r="B952" s="13" t="s">
        <v>408</v>
      </c>
      <c r="C952" s="13" t="s">
        <v>374</v>
      </c>
      <c r="D952" s="13" t="s">
        <v>958</v>
      </c>
      <c r="E952" s="13" t="s">
        <v>423</v>
      </c>
      <c r="F952" s="32">
        <v>1007</v>
      </c>
      <c r="G952" s="14"/>
      <c r="H952" s="14"/>
      <c r="I952" s="5"/>
      <c r="J952" s="2"/>
      <c r="K952" s="2"/>
      <c r="L952" s="10"/>
      <c r="M952" s="10"/>
      <c r="N952" s="17">
        <v>6.2803629382828241</v>
      </c>
      <c r="O952" s="13" t="s">
        <v>431</v>
      </c>
      <c r="P952" s="1">
        <v>1.8</v>
      </c>
    </row>
    <row r="953" spans="1:16" x14ac:dyDescent="0.2">
      <c r="A953" s="1" t="s">
        <v>1114</v>
      </c>
      <c r="B953" s="13" t="s">
        <v>408</v>
      </c>
      <c r="C953" s="13" t="s">
        <v>374</v>
      </c>
      <c r="D953" s="13" t="s">
        <v>958</v>
      </c>
      <c r="E953" s="13" t="s">
        <v>423</v>
      </c>
      <c r="F953" s="32">
        <v>1007</v>
      </c>
      <c r="G953" s="14"/>
      <c r="H953" s="14"/>
      <c r="I953" s="5"/>
      <c r="J953" s="2"/>
      <c r="K953" s="2"/>
      <c r="L953" s="10"/>
      <c r="M953" s="10"/>
      <c r="N953" s="17">
        <v>6.2772396488581794</v>
      </c>
      <c r="O953" s="13" t="s">
        <v>431</v>
      </c>
      <c r="P953" s="1">
        <v>1.8</v>
      </c>
    </row>
    <row r="954" spans="1:16" x14ac:dyDescent="0.2">
      <c r="A954" s="1" t="s">
        <v>1114</v>
      </c>
      <c r="B954" s="13" t="s">
        <v>408</v>
      </c>
      <c r="C954" s="13" t="s">
        <v>374</v>
      </c>
      <c r="D954" s="13" t="s">
        <v>958</v>
      </c>
      <c r="E954" s="13" t="s">
        <v>423</v>
      </c>
      <c r="F954" s="32">
        <v>1007</v>
      </c>
      <c r="G954" s="14"/>
      <c r="H954" s="14"/>
      <c r="I954" s="5"/>
      <c r="J954" s="2"/>
      <c r="K954" s="2"/>
      <c r="L954" s="10"/>
      <c r="M954" s="10"/>
      <c r="N954" s="17">
        <v>6.9559196099360232</v>
      </c>
      <c r="O954" s="13" t="s">
        <v>431</v>
      </c>
      <c r="P954" s="1">
        <v>1.8</v>
      </c>
    </row>
    <row r="955" spans="1:16" x14ac:dyDescent="0.2">
      <c r="A955" s="1" t="s">
        <v>1114</v>
      </c>
      <c r="B955" s="13" t="s">
        <v>408</v>
      </c>
      <c r="C955" s="13" t="s">
        <v>374</v>
      </c>
      <c r="D955" s="13" t="s">
        <v>958</v>
      </c>
      <c r="E955" s="13" t="s">
        <v>423</v>
      </c>
      <c r="F955" s="32">
        <v>1007</v>
      </c>
      <c r="G955" s="14"/>
      <c r="H955" s="14"/>
      <c r="I955" s="5"/>
      <c r="J955" s="2"/>
      <c r="K955" s="2"/>
      <c r="L955" s="10"/>
      <c r="M955" s="10"/>
      <c r="N955" s="17">
        <v>7.4534719189633947</v>
      </c>
      <c r="O955" s="13" t="s">
        <v>431</v>
      </c>
      <c r="P955" s="1">
        <v>1.8</v>
      </c>
    </row>
    <row r="956" spans="1:16" x14ac:dyDescent="0.2">
      <c r="A956" s="1" t="s">
        <v>1114</v>
      </c>
      <c r="B956" s="13" t="s">
        <v>408</v>
      </c>
      <c r="C956" s="13" t="s">
        <v>374</v>
      </c>
      <c r="D956" s="13" t="s">
        <v>958</v>
      </c>
      <c r="E956" s="13" t="s">
        <v>423</v>
      </c>
      <c r="F956" s="32">
        <v>1007</v>
      </c>
      <c r="G956" s="14"/>
      <c r="H956" s="14"/>
      <c r="I956" s="5"/>
      <c r="J956" s="2"/>
      <c r="K956" s="2"/>
      <c r="L956" s="10"/>
      <c r="M956" s="10"/>
      <c r="N956" s="17">
        <v>6.5769552353132088</v>
      </c>
      <c r="O956" s="13" t="s">
        <v>431</v>
      </c>
      <c r="P956" s="1">
        <v>1.8</v>
      </c>
    </row>
    <row r="957" spans="1:16" x14ac:dyDescent="0.2">
      <c r="A957" s="1" t="s">
        <v>1114</v>
      </c>
      <c r="B957" s="13" t="s">
        <v>408</v>
      </c>
      <c r="C957" s="13" t="s">
        <v>374</v>
      </c>
      <c r="D957" s="13" t="s">
        <v>958</v>
      </c>
      <c r="E957" s="13" t="s">
        <v>423</v>
      </c>
      <c r="F957" s="32">
        <v>1007</v>
      </c>
      <c r="G957" s="14"/>
      <c r="H957" s="14"/>
      <c r="I957" s="5"/>
      <c r="J957" s="2"/>
      <c r="K957" s="2"/>
      <c r="L957" s="10"/>
      <c r="M957" s="10"/>
      <c r="N957" s="17">
        <v>6.4045392908507193</v>
      </c>
      <c r="O957" s="13" t="s">
        <v>431</v>
      </c>
      <c r="P957" s="1">
        <v>1.8</v>
      </c>
    </row>
    <row r="958" spans="1:16" x14ac:dyDescent="0.2">
      <c r="A958" s="1" t="s">
        <v>1114</v>
      </c>
      <c r="B958" s="13" t="s">
        <v>408</v>
      </c>
      <c r="C958" s="13" t="s">
        <v>374</v>
      </c>
      <c r="D958" s="13" t="s">
        <v>958</v>
      </c>
      <c r="E958" s="13" t="s">
        <v>423</v>
      </c>
      <c r="F958" s="32">
        <v>1007</v>
      </c>
      <c r="G958" s="14"/>
      <c r="H958" s="14"/>
      <c r="I958" s="5"/>
      <c r="J958" s="2"/>
      <c r="K958" s="2"/>
      <c r="L958" s="10"/>
      <c r="M958" s="10"/>
      <c r="N958" s="17">
        <v>6.4185779588972203</v>
      </c>
      <c r="O958" s="13" t="s">
        <v>431</v>
      </c>
      <c r="P958" s="1">
        <v>1.8</v>
      </c>
    </row>
    <row r="959" spans="1:16" x14ac:dyDescent="0.2">
      <c r="A959" s="1" t="s">
        <v>1114</v>
      </c>
      <c r="B959" s="13" t="s">
        <v>408</v>
      </c>
      <c r="C959" s="13" t="s">
        <v>374</v>
      </c>
      <c r="D959" s="13" t="s">
        <v>958</v>
      </c>
      <c r="E959" s="13" t="s">
        <v>423</v>
      </c>
      <c r="F959" s="32">
        <v>1007</v>
      </c>
      <c r="G959" s="14"/>
      <c r="H959" s="14"/>
      <c r="I959" s="5"/>
      <c r="J959" s="2"/>
      <c r="K959" s="2"/>
      <c r="L959" s="10"/>
      <c r="M959" s="10"/>
      <c r="N959" s="17">
        <v>6.3037144588342642</v>
      </c>
      <c r="O959" s="13" t="s">
        <v>431</v>
      </c>
      <c r="P959" s="1">
        <v>1.8</v>
      </c>
    </row>
    <row r="960" spans="1:16" x14ac:dyDescent="0.2">
      <c r="A960" s="1" t="s">
        <v>1114</v>
      </c>
      <c r="B960" s="13" t="s">
        <v>408</v>
      </c>
      <c r="C960" s="13" t="s">
        <v>374</v>
      </c>
      <c r="D960" s="13" t="s">
        <v>958</v>
      </c>
      <c r="E960" s="13" t="s">
        <v>423</v>
      </c>
      <c r="F960" s="32">
        <v>1007</v>
      </c>
      <c r="G960" s="14"/>
      <c r="H960" s="14"/>
      <c r="I960" s="5"/>
      <c r="J960" s="2"/>
      <c r="K960" s="2"/>
      <c r="L960" s="10"/>
      <c r="M960" s="10"/>
      <c r="N960" s="17">
        <v>6.2613793166568232</v>
      </c>
      <c r="O960" s="13" t="s">
        <v>431</v>
      </c>
      <c r="P960" s="1">
        <v>1.8</v>
      </c>
    </row>
    <row r="961" spans="1:16" x14ac:dyDescent="0.2">
      <c r="A961" s="1" t="s">
        <v>1114</v>
      </c>
      <c r="B961" s="13" t="s">
        <v>408</v>
      </c>
      <c r="C961" s="13" t="s">
        <v>374</v>
      </c>
      <c r="D961" s="13" t="s">
        <v>958</v>
      </c>
      <c r="E961" s="13" t="s">
        <v>423</v>
      </c>
      <c r="F961" s="32">
        <v>1007</v>
      </c>
      <c r="G961" s="14"/>
      <c r="H961" s="14"/>
      <c r="I961" s="5"/>
      <c r="J961" s="2"/>
      <c r="K961" s="2"/>
      <c r="L961" s="10"/>
      <c r="M961" s="10"/>
      <c r="N961" s="17">
        <v>6.3963314067034815</v>
      </c>
      <c r="O961" s="13" t="s">
        <v>431</v>
      </c>
      <c r="P961" s="1">
        <v>1.8</v>
      </c>
    </row>
    <row r="962" spans="1:16" x14ac:dyDescent="0.2">
      <c r="A962" s="1" t="s">
        <v>1114</v>
      </c>
      <c r="B962" s="13" t="s">
        <v>408</v>
      </c>
      <c r="C962" s="13" t="s">
        <v>374</v>
      </c>
      <c r="D962" s="13" t="s">
        <v>958</v>
      </c>
      <c r="E962" s="13" t="s">
        <v>423</v>
      </c>
      <c r="F962" s="32">
        <v>1007</v>
      </c>
      <c r="G962" s="14"/>
      <c r="H962" s="14"/>
      <c r="I962" s="5"/>
      <c r="J962" s="2"/>
      <c r="K962" s="2"/>
      <c r="L962" s="10"/>
      <c r="M962" s="10"/>
      <c r="N962" s="17">
        <v>6.1818865331060291</v>
      </c>
      <c r="O962" s="13" t="s">
        <v>431</v>
      </c>
      <c r="P962" s="1">
        <v>1.8</v>
      </c>
    </row>
    <row r="963" spans="1:16" x14ac:dyDescent="0.2">
      <c r="A963" s="1" t="s">
        <v>1114</v>
      </c>
      <c r="B963" s="13" t="s">
        <v>408</v>
      </c>
      <c r="C963" s="13" t="s">
        <v>374</v>
      </c>
      <c r="D963" s="13" t="s">
        <v>958</v>
      </c>
      <c r="E963" s="13" t="s">
        <v>423</v>
      </c>
      <c r="F963" s="32">
        <v>1007</v>
      </c>
      <c r="G963" s="14"/>
      <c r="H963" s="14"/>
      <c r="I963" s="5"/>
      <c r="J963" s="2"/>
      <c r="K963" s="2"/>
      <c r="L963" s="10"/>
      <c r="M963" s="10"/>
      <c r="N963" s="17">
        <v>6.9939638339262533</v>
      </c>
      <c r="O963" s="13" t="s">
        <v>431</v>
      </c>
      <c r="P963" s="1">
        <v>1.8</v>
      </c>
    </row>
    <row r="964" spans="1:16" x14ac:dyDescent="0.2">
      <c r="A964" s="1" t="s">
        <v>1114</v>
      </c>
      <c r="B964" s="13" t="s">
        <v>408</v>
      </c>
      <c r="C964" s="13" t="s">
        <v>374</v>
      </c>
      <c r="D964" s="13" t="s">
        <v>958</v>
      </c>
      <c r="E964" s="13" t="s">
        <v>423</v>
      </c>
      <c r="F964" s="32">
        <v>1007</v>
      </c>
      <c r="G964" s="14"/>
      <c r="H964" s="14"/>
      <c r="I964" s="5"/>
      <c r="J964" s="2"/>
      <c r="K964" s="2"/>
      <c r="L964" s="10"/>
      <c r="M964" s="10"/>
      <c r="N964" s="17">
        <v>6.3025229729514187</v>
      </c>
      <c r="O964" s="13" t="s">
        <v>431</v>
      </c>
      <c r="P964" s="1">
        <v>1.8</v>
      </c>
    </row>
    <row r="965" spans="1:16" x14ac:dyDescent="0.2">
      <c r="A965" s="1" t="s">
        <v>1114</v>
      </c>
      <c r="B965" s="13" t="s">
        <v>408</v>
      </c>
      <c r="C965" s="13" t="s">
        <v>374</v>
      </c>
      <c r="D965" s="13" t="s">
        <v>958</v>
      </c>
      <c r="E965" s="13" t="s">
        <v>423</v>
      </c>
      <c r="F965" s="32">
        <v>1007</v>
      </c>
      <c r="G965" s="14"/>
      <c r="H965" s="14"/>
      <c r="I965" s="5"/>
      <c r="J965" s="2"/>
      <c r="K965" s="2"/>
      <c r="L965" s="10"/>
      <c r="M965" s="10"/>
      <c r="N965" s="17">
        <v>6.3192327412096017</v>
      </c>
      <c r="O965" s="13" t="s">
        <v>431</v>
      </c>
      <c r="P965" s="1">
        <v>1.8</v>
      </c>
    </row>
    <row r="966" spans="1:16" x14ac:dyDescent="0.2">
      <c r="A966" s="1" t="s">
        <v>1114</v>
      </c>
      <c r="B966" s="13" t="s">
        <v>408</v>
      </c>
      <c r="C966" s="13" t="s">
        <v>374</v>
      </c>
      <c r="D966" s="13" t="s">
        <v>958</v>
      </c>
      <c r="E966" s="13" t="s">
        <v>423</v>
      </c>
      <c r="F966" s="32">
        <v>1007</v>
      </c>
      <c r="G966" s="14"/>
      <c r="H966" s="14"/>
      <c r="I966" s="5"/>
      <c r="J966" s="2"/>
      <c r="K966" s="2"/>
      <c r="L966" s="10"/>
      <c r="M966" s="10"/>
      <c r="N966" s="17">
        <v>7.1234161503177518</v>
      </c>
      <c r="O966" s="13" t="s">
        <v>431</v>
      </c>
      <c r="P966" s="1">
        <v>1.8</v>
      </c>
    </row>
    <row r="967" spans="1:16" x14ac:dyDescent="0.2">
      <c r="A967" s="1" t="s">
        <v>1114</v>
      </c>
      <c r="B967" s="13" t="s">
        <v>408</v>
      </c>
      <c r="C967" s="13" t="s">
        <v>374</v>
      </c>
      <c r="D967" s="13" t="s">
        <v>958</v>
      </c>
      <c r="E967" s="13" t="s">
        <v>423</v>
      </c>
      <c r="F967" s="32">
        <v>1007</v>
      </c>
      <c r="G967" s="14"/>
      <c r="H967" s="14"/>
      <c r="I967" s="5"/>
      <c r="J967" s="2"/>
      <c r="K967" s="2"/>
      <c r="L967" s="10"/>
      <c r="M967" s="10"/>
      <c r="N967" s="17">
        <v>6.2924860822235473</v>
      </c>
      <c r="O967" s="13" t="s">
        <v>431</v>
      </c>
      <c r="P967" s="1">
        <v>1.8</v>
      </c>
    </row>
    <row r="968" spans="1:16" x14ac:dyDescent="0.2">
      <c r="A968" s="1" t="s">
        <v>1114</v>
      </c>
      <c r="B968" s="13" t="s">
        <v>408</v>
      </c>
      <c r="C968" s="13" t="s">
        <v>374</v>
      </c>
      <c r="D968" s="16" t="s">
        <v>426</v>
      </c>
      <c r="E968" s="13" t="s">
        <v>427</v>
      </c>
      <c r="F968" s="32">
        <v>1006</v>
      </c>
      <c r="G968" s="14">
        <v>1.05E-4</v>
      </c>
      <c r="H968" s="14">
        <v>0.28223399999999998</v>
      </c>
      <c r="I968" s="5">
        <f>H968-(G968*(EXP((F968*1000000)*1.867*10^-11)-1))</f>
        <v>0.28223200925128061</v>
      </c>
      <c r="J968" s="2">
        <f>10000*((H968/0.282785)-1)</f>
        <v>-19.484767579610597</v>
      </c>
      <c r="K968" s="2">
        <f>((I968/(0.282785-(0.0336*(EXP((F968*1000000)*1.867*10^-11)-1))))-1)*(10^4)</f>
        <v>2.9788923996898475</v>
      </c>
      <c r="L968" s="10">
        <f>((1/(1.867*10^-11))*(LN(((H968-0.28325)/(G968-0.0384))+1)))/1000000</f>
        <v>1402.519473395289</v>
      </c>
      <c r="M968" s="10">
        <f>((1/(1.867*(10^-11)))*(LN(1+(((0.28325)-((I968)+(0.015)*(EXP((1.867*(10^-11))*(F968*1000000))-1)))/(0.0384-0.015)))))/1000000</f>
        <v>1653.3989415343851</v>
      </c>
      <c r="N968" s="13"/>
      <c r="O968" s="13" t="s">
        <v>369</v>
      </c>
    </row>
    <row r="969" spans="1:16" x14ac:dyDescent="0.2">
      <c r="A969" s="1" t="s">
        <v>1114</v>
      </c>
      <c r="B969" s="13" t="s">
        <v>408</v>
      </c>
      <c r="C969" s="13" t="s">
        <v>374</v>
      </c>
      <c r="D969" s="16" t="s">
        <v>428</v>
      </c>
      <c r="E969" s="13" t="s">
        <v>427</v>
      </c>
      <c r="F969" s="32">
        <v>1006</v>
      </c>
      <c r="G969" s="14">
        <v>5.5000000000000002E-5</v>
      </c>
      <c r="H969" s="14">
        <v>0.28222999999999998</v>
      </c>
      <c r="I969" s="5">
        <f>H969-(G969*(EXP((F969*1000000)*1.867*10^-11)-1))</f>
        <v>0.28222895722686125</v>
      </c>
      <c r="J969" s="2">
        <f>10000*((H969/0.282785)-1)</f>
        <v>-19.626217797974466</v>
      </c>
      <c r="K969" s="2">
        <f>((I969/(0.282785-(0.0336*(EXP((F969*1000000)*1.867*10^-11)-1))))-1)*(10^4)</f>
        <v>2.8707213388412534</v>
      </c>
      <c r="L969" s="10">
        <f>((1/(1.867*10^-11))*(LN(((H969-0.28325)/(G969-0.0384))+1)))/1000000</f>
        <v>1406.1572265457162</v>
      </c>
      <c r="M969" s="10">
        <f>((1/(1.867*(10^-11)))*(LN(1+(((0.28325)-((I969)+(0.015)*(EXP((1.867*(10^-11))*(F969*1000000))-1)))/(0.0384-0.015)))))/1000000</f>
        <v>1660.1721454491765</v>
      </c>
      <c r="N969" s="13"/>
      <c r="O969" s="13" t="s">
        <v>369</v>
      </c>
    </row>
    <row r="970" spans="1:16" x14ac:dyDescent="0.2">
      <c r="A970" s="1" t="s">
        <v>1114</v>
      </c>
      <c r="B970" s="13" t="s">
        <v>408</v>
      </c>
      <c r="C970" s="13" t="s">
        <v>374</v>
      </c>
      <c r="D970" s="16" t="s">
        <v>429</v>
      </c>
      <c r="E970" s="13" t="s">
        <v>427</v>
      </c>
      <c r="F970" s="32">
        <v>1006</v>
      </c>
      <c r="G970" s="14">
        <v>4.6E-5</v>
      </c>
      <c r="H970" s="14">
        <v>0.28223700000000002</v>
      </c>
      <c r="I970" s="5">
        <f>H970-(G970*(EXP((F970*1000000)*1.867*10^-11)-1))</f>
        <v>0.28223612786246582</v>
      </c>
      <c r="J970" s="2">
        <f>10000*((H970/0.282785)-1)</f>
        <v>-19.378679915836862</v>
      </c>
      <c r="K970" s="2">
        <f>((I970/(0.282785-(0.0336*(EXP((F970*1000000)*1.867*10^-11)-1))))-1)*(10^4)</f>
        <v>3.124865852031089</v>
      </c>
      <c r="L970" s="10">
        <f>((1/(1.867*10^-11))*(LN(((H970-0.28325)/(G970-0.0384))+1)))/1000000</f>
        <v>1396.3083582508013</v>
      </c>
      <c r="M970" s="10">
        <f>((1/(1.867*(10^-11)))*(LN(1+(((0.28325)-((I970)+(0.015)*(EXP((1.867*(10^-11))*(F970*1000000))-1)))/(0.0384-0.015)))))/1000000</f>
        <v>1644.2573573766144</v>
      </c>
      <c r="N970" s="13"/>
      <c r="O970" s="13" t="s">
        <v>369</v>
      </c>
    </row>
    <row r="971" spans="1:16" x14ac:dyDescent="0.2">
      <c r="A971" s="1" t="s">
        <v>1114</v>
      </c>
      <c r="B971" s="13" t="s">
        <v>408</v>
      </c>
      <c r="C971" s="13" t="s">
        <v>374</v>
      </c>
      <c r="D971" s="16" t="s">
        <v>430</v>
      </c>
      <c r="E971" s="13" t="s">
        <v>427</v>
      </c>
      <c r="F971" s="32">
        <v>1006</v>
      </c>
      <c r="G971" s="14">
        <v>1.0399999999999999E-4</v>
      </c>
      <c r="H971" s="14">
        <v>0.282217</v>
      </c>
      <c r="I971" s="5">
        <f>H971-(G971*(EXP((F971*1000000)*1.867*10^-11)-1))</f>
        <v>0.2822150282107922</v>
      </c>
      <c r="J971" s="2">
        <f>10000*((H971/0.282785)-1)</f>
        <v>-20.08593100765621</v>
      </c>
      <c r="K971" s="2">
        <f>((I971/(0.282785-(0.0336*(EXP((F971*1000000)*1.867*10^-11)-1))))-1)*(10^4)</f>
        <v>2.3770436227654734</v>
      </c>
      <c r="L971" s="10">
        <f>((1/(1.867*10^-11))*(LN(((H971-0.28325)/(G971-0.0384))+1)))/1000000</f>
        <v>1425.6405006276223</v>
      </c>
      <c r="M971" s="10">
        <f>((1/(1.867*(10^-11)))*(LN(1+(((0.28325)-((I971)+(0.015)*(EXP((1.867*(10^-11))*(F971*1000000))-1)))/(0.0384-0.015)))))/1000000</f>
        <v>1691.0732386171396</v>
      </c>
      <c r="N971" s="13"/>
      <c r="O971" s="13" t="s">
        <v>369</v>
      </c>
    </row>
    <row r="972" spans="1:16" x14ac:dyDescent="0.2">
      <c r="A972" s="1" t="s">
        <v>1114</v>
      </c>
      <c r="B972" s="13" t="s">
        <v>408</v>
      </c>
      <c r="C972" s="13" t="s">
        <v>374</v>
      </c>
      <c r="D972" s="13" t="s">
        <v>959</v>
      </c>
      <c r="E972" s="13" t="s">
        <v>427</v>
      </c>
      <c r="F972" s="32">
        <v>1006</v>
      </c>
      <c r="G972" s="14"/>
      <c r="H972" s="14"/>
      <c r="I972" s="5"/>
      <c r="J972" s="2"/>
      <c r="K972" s="2"/>
      <c r="L972" s="10"/>
      <c r="M972" s="10"/>
      <c r="N972" s="17">
        <v>7.4412460252355483</v>
      </c>
      <c r="O972" s="13" t="s">
        <v>431</v>
      </c>
      <c r="P972" s="1">
        <v>1.8</v>
      </c>
    </row>
    <row r="973" spans="1:16" x14ac:dyDescent="0.2">
      <c r="A973" s="1" t="s">
        <v>1114</v>
      </c>
      <c r="B973" s="13" t="s">
        <v>408</v>
      </c>
      <c r="C973" s="13" t="s">
        <v>374</v>
      </c>
      <c r="D973" s="13" t="s">
        <v>959</v>
      </c>
      <c r="E973" s="13" t="s">
        <v>427</v>
      </c>
      <c r="F973" s="32">
        <v>1006</v>
      </c>
      <c r="G973" s="14"/>
      <c r="H973" s="14"/>
      <c r="I973" s="5"/>
      <c r="J973" s="2"/>
      <c r="K973" s="2"/>
      <c r="L973" s="10"/>
      <c r="M973" s="10"/>
      <c r="N973" s="17">
        <v>7.0513796290316844</v>
      </c>
      <c r="O973" s="13" t="s">
        <v>431</v>
      </c>
      <c r="P973" s="1">
        <v>1.8</v>
      </c>
    </row>
    <row r="974" spans="1:16" x14ac:dyDescent="0.2">
      <c r="A974" s="1" t="s">
        <v>1114</v>
      </c>
      <c r="B974" s="13" t="s">
        <v>408</v>
      </c>
      <c r="C974" s="13" t="s">
        <v>374</v>
      </c>
      <c r="D974" s="13" t="s">
        <v>959</v>
      </c>
      <c r="E974" s="13" t="s">
        <v>427</v>
      </c>
      <c r="F974" s="32">
        <v>1006</v>
      </c>
      <c r="G974" s="14"/>
      <c r="H974" s="14"/>
      <c r="I974" s="5"/>
      <c r="J974" s="2"/>
      <c r="K974" s="2"/>
      <c r="L974" s="10"/>
      <c r="M974" s="10"/>
      <c r="N974" s="17">
        <v>7.4354965284786356</v>
      </c>
      <c r="O974" s="13" t="s">
        <v>431</v>
      </c>
      <c r="P974" s="1">
        <v>1.8</v>
      </c>
    </row>
    <row r="975" spans="1:16" x14ac:dyDescent="0.2">
      <c r="A975" s="1" t="s">
        <v>1114</v>
      </c>
      <c r="B975" s="13" t="s">
        <v>408</v>
      </c>
      <c r="C975" s="13" t="s">
        <v>374</v>
      </c>
      <c r="D975" s="13" t="s">
        <v>959</v>
      </c>
      <c r="E975" s="13" t="s">
        <v>427</v>
      </c>
      <c r="F975" s="32">
        <v>1006</v>
      </c>
      <c r="G975" s="14"/>
      <c r="H975" s="14"/>
      <c r="I975" s="5"/>
      <c r="J975" s="2"/>
      <c r="K975" s="2"/>
      <c r="L975" s="10"/>
      <c r="M975" s="10"/>
      <c r="N975" s="17">
        <v>7.4630622736822083</v>
      </c>
      <c r="O975" s="13" t="s">
        <v>431</v>
      </c>
      <c r="P975" s="1">
        <v>1.8</v>
      </c>
    </row>
    <row r="976" spans="1:16" x14ac:dyDescent="0.2">
      <c r="A976" s="1" t="s">
        <v>1114</v>
      </c>
      <c r="B976" s="13" t="s">
        <v>408</v>
      </c>
      <c r="C976" s="13" t="s">
        <v>374</v>
      </c>
      <c r="D976" s="13" t="s">
        <v>959</v>
      </c>
      <c r="E976" s="13" t="s">
        <v>427</v>
      </c>
      <c r="F976" s="32">
        <v>1006</v>
      </c>
      <c r="G976" s="14"/>
      <c r="H976" s="14"/>
      <c r="I976" s="5"/>
      <c r="J976" s="2"/>
      <c r="K976" s="2"/>
      <c r="L976" s="10"/>
      <c r="M976" s="10"/>
      <c r="N976" s="17">
        <v>7.0761528462215395</v>
      </c>
      <c r="O976" s="13" t="s">
        <v>431</v>
      </c>
      <c r="P976" s="1">
        <v>1.8</v>
      </c>
    </row>
    <row r="977" spans="1:16" x14ac:dyDescent="0.2">
      <c r="A977" s="1" t="s">
        <v>1114</v>
      </c>
      <c r="B977" s="13" t="s">
        <v>408</v>
      </c>
      <c r="C977" s="13" t="s">
        <v>374</v>
      </c>
      <c r="D977" s="13" t="s">
        <v>959</v>
      </c>
      <c r="E977" s="13" t="s">
        <v>427</v>
      </c>
      <c r="F977" s="32">
        <v>1006</v>
      </c>
      <c r="G977" s="14"/>
      <c r="H977" s="14"/>
      <c r="I977" s="5"/>
      <c r="J977" s="2"/>
      <c r="K977" s="2"/>
      <c r="L977" s="10"/>
      <c r="M977" s="10"/>
      <c r="N977" s="17">
        <v>7.2444970205194359</v>
      </c>
      <c r="O977" s="13" t="s">
        <v>431</v>
      </c>
      <c r="P977" s="1">
        <v>1.8</v>
      </c>
    </row>
    <row r="978" spans="1:16" x14ac:dyDescent="0.2">
      <c r="A978" s="1" t="s">
        <v>1114</v>
      </c>
      <c r="B978" s="13" t="s">
        <v>408</v>
      </c>
      <c r="C978" s="13" t="s">
        <v>374</v>
      </c>
      <c r="D978" s="13" t="s">
        <v>959</v>
      </c>
      <c r="E978" s="13" t="s">
        <v>427</v>
      </c>
      <c r="F978" s="32">
        <v>1006</v>
      </c>
      <c r="G978" s="14"/>
      <c r="H978" s="14"/>
      <c r="I978" s="5"/>
      <c r="J978" s="2"/>
      <c r="K978" s="2"/>
      <c r="L978" s="10"/>
      <c r="M978" s="10"/>
      <c r="N978" s="17">
        <v>7.2036746742432101</v>
      </c>
      <c r="O978" s="13" t="s">
        <v>431</v>
      </c>
      <c r="P978" s="1">
        <v>1.8</v>
      </c>
    </row>
    <row r="979" spans="1:16" x14ac:dyDescent="0.2">
      <c r="A979" s="1" t="s">
        <v>1114</v>
      </c>
      <c r="B979" s="13" t="s">
        <v>408</v>
      </c>
      <c r="C979" s="13" t="s">
        <v>374</v>
      </c>
      <c r="D979" s="13" t="s">
        <v>959</v>
      </c>
      <c r="E979" s="13" t="s">
        <v>427</v>
      </c>
      <c r="F979" s="32">
        <v>1006</v>
      </c>
      <c r="G979" s="14"/>
      <c r="H979" s="14"/>
      <c r="I979" s="5"/>
      <c r="J979" s="2"/>
      <c r="K979" s="2"/>
      <c r="L979" s="10"/>
      <c r="M979" s="10"/>
      <c r="N979" s="17">
        <v>7.2543698674985002</v>
      </c>
      <c r="O979" s="13" t="s">
        <v>431</v>
      </c>
      <c r="P979" s="1">
        <v>1.8</v>
      </c>
    </row>
    <row r="980" spans="1:16" x14ac:dyDescent="0.2">
      <c r="A980" s="1" t="s">
        <v>1114</v>
      </c>
      <c r="B980" s="13" t="s">
        <v>408</v>
      </c>
      <c r="C980" s="13" t="s">
        <v>374</v>
      </c>
      <c r="D980" s="13" t="s">
        <v>959</v>
      </c>
      <c r="E980" s="13" t="s">
        <v>427</v>
      </c>
      <c r="F980" s="32">
        <v>1006</v>
      </c>
      <c r="G980" s="14"/>
      <c r="H980" s="14"/>
      <c r="I980" s="5"/>
      <c r="J980" s="2"/>
      <c r="K980" s="2"/>
      <c r="L980" s="10"/>
      <c r="M980" s="10"/>
      <c r="N980" s="17">
        <v>7.4170138268978558</v>
      </c>
      <c r="O980" s="13" t="s">
        <v>431</v>
      </c>
      <c r="P980" s="1">
        <v>1.8</v>
      </c>
    </row>
    <row r="981" spans="1:16" x14ac:dyDescent="0.2">
      <c r="A981" s="1" t="s">
        <v>1114</v>
      </c>
      <c r="B981" s="13" t="s">
        <v>408</v>
      </c>
      <c r="C981" s="13" t="s">
        <v>374</v>
      </c>
      <c r="D981" s="13" t="s">
        <v>959</v>
      </c>
      <c r="E981" s="13" t="s">
        <v>427</v>
      </c>
      <c r="F981" s="32">
        <v>1006</v>
      </c>
      <c r="G981" s="14"/>
      <c r="H981" s="14"/>
      <c r="I981" s="5"/>
      <c r="J981" s="2"/>
      <c r="K981" s="2"/>
      <c r="L981" s="10"/>
      <c r="M981" s="10"/>
      <c r="N981" s="17">
        <v>6.7097544996872482</v>
      </c>
      <c r="O981" s="13" t="s">
        <v>431</v>
      </c>
      <c r="P981" s="1">
        <v>1.8</v>
      </c>
    </row>
    <row r="982" spans="1:16" x14ac:dyDescent="0.2">
      <c r="A982" s="1" t="s">
        <v>1114</v>
      </c>
      <c r="B982" s="13" t="s">
        <v>408</v>
      </c>
      <c r="C982" s="13" t="s">
        <v>374</v>
      </c>
      <c r="D982" s="13" t="s">
        <v>959</v>
      </c>
      <c r="E982" s="13" t="s">
        <v>427</v>
      </c>
      <c r="F982" s="32">
        <v>1006</v>
      </c>
      <c r="G982" s="14"/>
      <c r="H982" s="14"/>
      <c r="I982" s="5"/>
      <c r="J982" s="2"/>
      <c r="K982" s="2"/>
      <c r="L982" s="10"/>
      <c r="M982" s="10"/>
      <c r="N982" s="17">
        <v>6.9049476212144079</v>
      </c>
      <c r="O982" s="13" t="s">
        <v>431</v>
      </c>
      <c r="P982" s="1">
        <v>1.8</v>
      </c>
    </row>
    <row r="983" spans="1:16" x14ac:dyDescent="0.2">
      <c r="A983" s="1" t="s">
        <v>1114</v>
      </c>
      <c r="B983" s="13" t="s">
        <v>408</v>
      </c>
      <c r="C983" s="13" t="s">
        <v>374</v>
      </c>
      <c r="D983" s="13" t="s">
        <v>959</v>
      </c>
      <c r="E983" s="13" t="s">
        <v>427</v>
      </c>
      <c r="F983" s="32">
        <v>1006</v>
      </c>
      <c r="G983" s="14"/>
      <c r="H983" s="14"/>
      <c r="I983" s="5"/>
      <c r="J983" s="2"/>
      <c r="K983" s="2"/>
      <c r="L983" s="10"/>
      <c r="M983" s="10"/>
      <c r="N983" s="17">
        <v>7.5739638787941654</v>
      </c>
      <c r="O983" s="13" t="s">
        <v>431</v>
      </c>
      <c r="P983" s="1">
        <v>1.8</v>
      </c>
    </row>
    <row r="984" spans="1:16" x14ac:dyDescent="0.2">
      <c r="B984" s="13"/>
      <c r="C984" s="13"/>
      <c r="D984" s="13"/>
      <c r="E984" s="13"/>
      <c r="F984" s="32"/>
      <c r="G984" s="14"/>
      <c r="H984" s="14"/>
      <c r="I984" s="5"/>
      <c r="J984" s="2"/>
      <c r="K984" s="2"/>
      <c r="L984" s="10"/>
      <c r="M984" s="10"/>
      <c r="N984" s="17"/>
      <c r="O984" s="13"/>
    </row>
    <row r="985" spans="1:16" x14ac:dyDescent="0.2">
      <c r="A985" s="1" t="s">
        <v>1115</v>
      </c>
      <c r="B985" s="13"/>
      <c r="C985" s="13"/>
      <c r="D985" s="1" t="s">
        <v>1117</v>
      </c>
      <c r="F985" s="32">
        <v>1269</v>
      </c>
      <c r="G985" s="14">
        <v>9.6599999999999995E-4</v>
      </c>
      <c r="H985" s="14">
        <v>0.28210800000000003</v>
      </c>
      <c r="I985" s="5">
        <f t="shared" ref="I985" si="105">H985-(G985*(EXP((F985*1000000)*1.867*10^-11)-1))</f>
        <v>0.28208484003353318</v>
      </c>
      <c r="J985" s="2">
        <f t="shared" ref="J985" si="106">10000*((H985/0.282785)-1)</f>
        <v>-23.940449458068613</v>
      </c>
      <c r="K985" s="2">
        <f t="shared" ref="K985" si="107">((I985/(0.282785-(0.0336*(EXP((F985*1000000)*1.867*10^-11)-1))))-1)*(10^4)</f>
        <v>3.7380060783442914</v>
      </c>
      <c r="L985" s="10">
        <f t="shared" ref="L985" si="108">((1/(1.867*10^-11))*(LN(((H985-0.28325)/(G985-0.0384))+1)))/1000000</f>
        <v>1609.5843107718467</v>
      </c>
      <c r="M985" s="10">
        <f t="shared" ref="M985" si="109">((1/(1.867*(10^-11)))*(LN(1+(((0.28325)-((I985)+(0.015)*(EXP((1.867*(10^-11))*(F985*1000000))-1)))/(0.0384-0.015)))))/1000000</f>
        <v>1812.8134737931466</v>
      </c>
      <c r="N985" s="17"/>
      <c r="O985" s="13" t="s">
        <v>1218</v>
      </c>
    </row>
    <row r="986" spans="1:16" x14ac:dyDescent="0.2">
      <c r="A986" s="1" t="s">
        <v>1115</v>
      </c>
      <c r="B986" s="13"/>
      <c r="C986" s="13"/>
      <c r="D986" s="1" t="s">
        <v>1118</v>
      </c>
      <c r="F986" s="32">
        <v>1269</v>
      </c>
      <c r="G986" s="14">
        <v>7.3700000000000002E-4</v>
      </c>
      <c r="H986" s="14">
        <v>0.28212100000000001</v>
      </c>
      <c r="I986" s="5">
        <f t="shared" ref="I986:I997" si="110">H986-(G986*(EXP((F986*1000000)*1.867*10^-11)-1))</f>
        <v>0.28210333033614277</v>
      </c>
      <c r="J986" s="2">
        <f t="shared" ref="J986:J997" si="111">10000*((H986/0.282785)-1)</f>
        <v>-23.480736248386869</v>
      </c>
      <c r="K986" s="2">
        <f t="shared" ref="K986:K997" si="112">((I986/(0.282785-(0.0336*(EXP((F986*1000000)*1.867*10^-11)-1))))-1)*(10^4)</f>
        <v>4.3937383854664169</v>
      </c>
      <c r="L986" s="10">
        <f t="shared" ref="L986:L997" si="113">((1/(1.867*10^-11))*(LN(((H986-0.28325)/(G986-0.0384))+1)))/1000000</f>
        <v>1581.9956952280843</v>
      </c>
      <c r="M986" s="10">
        <f t="shared" ref="M986:M997" si="114">((1/(1.867*(10^-11)))*(LN(1+(((0.28325)-((I986)+(0.015)*(EXP((1.867*(10^-11))*(F986*1000000))-1)))/(0.0384-0.015)))))/1000000</f>
        <v>1771.8826037049503</v>
      </c>
      <c r="N986" s="17"/>
      <c r="O986" s="13" t="s">
        <v>1218</v>
      </c>
    </row>
    <row r="987" spans="1:16" x14ac:dyDescent="0.2">
      <c r="A987" s="1" t="s">
        <v>1115</v>
      </c>
      <c r="B987" s="13"/>
      <c r="C987" s="13"/>
      <c r="D987" s="1" t="s">
        <v>1119</v>
      </c>
      <c r="F987" s="32">
        <v>1269</v>
      </c>
      <c r="G987" s="14">
        <v>8.7089999999999997E-4</v>
      </c>
      <c r="H987" s="14">
        <v>0.282113</v>
      </c>
      <c r="I987" s="5">
        <f t="shared" si="110"/>
        <v>0.28209212006749895</v>
      </c>
      <c r="J987" s="2">
        <f t="shared" si="111"/>
        <v>-23.763636685114609</v>
      </c>
      <c r="K987" s="2">
        <f t="shared" si="112"/>
        <v>3.9961821379308482</v>
      </c>
      <c r="L987" s="10">
        <f t="shared" si="113"/>
        <v>1598.6403382118767</v>
      </c>
      <c r="M987" s="10">
        <f t="shared" si="114"/>
        <v>1796.7018337030308</v>
      </c>
      <c r="N987" s="17"/>
      <c r="O987" s="13" t="s">
        <v>1218</v>
      </c>
    </row>
    <row r="988" spans="1:16" x14ac:dyDescent="0.2">
      <c r="A988" s="1" t="s">
        <v>1115</v>
      </c>
      <c r="B988" s="13"/>
      <c r="C988" s="13"/>
      <c r="D988" s="1" t="s">
        <v>1120</v>
      </c>
      <c r="F988" s="32">
        <v>1269</v>
      </c>
      <c r="G988" s="14">
        <v>5.6610000000000005E-4</v>
      </c>
      <c r="H988" s="14">
        <v>0.28212799999999999</v>
      </c>
      <c r="I988" s="5">
        <f t="shared" si="110"/>
        <v>0.28211442768424749</v>
      </c>
      <c r="J988" s="2">
        <f t="shared" si="111"/>
        <v>-23.233198366250374</v>
      </c>
      <c r="K988" s="2">
        <f t="shared" si="112"/>
        <v>4.7872900665457685</v>
      </c>
      <c r="L988" s="10">
        <f t="shared" si="113"/>
        <v>1565.3299936928724</v>
      </c>
      <c r="M988" s="10">
        <f t="shared" si="114"/>
        <v>1747.3020440671492</v>
      </c>
      <c r="N988" s="17"/>
      <c r="O988" s="13" t="s">
        <v>1218</v>
      </c>
    </row>
    <row r="989" spans="1:16" x14ac:dyDescent="0.2">
      <c r="A989" s="1" t="s">
        <v>1115</v>
      </c>
      <c r="B989" s="13"/>
      <c r="C989" s="13"/>
      <c r="D989" s="1" t="s">
        <v>1121</v>
      </c>
      <c r="F989" s="32">
        <v>1269</v>
      </c>
      <c r="G989" s="14">
        <v>6.8360000000000003E-4</v>
      </c>
      <c r="H989" s="14">
        <v>0.28212900000000002</v>
      </c>
      <c r="I989" s="5">
        <f t="shared" si="110"/>
        <v>0.28211261060758103</v>
      </c>
      <c r="J989" s="2">
        <f t="shared" si="111"/>
        <v>-23.197835811659129</v>
      </c>
      <c r="K989" s="2">
        <f t="shared" si="112"/>
        <v>4.7228500246565552</v>
      </c>
      <c r="L989" s="10">
        <f t="shared" si="113"/>
        <v>1568.7566555488634</v>
      </c>
      <c r="M989" s="10">
        <f t="shared" si="114"/>
        <v>1751.3276304012311</v>
      </c>
      <c r="N989" s="17"/>
      <c r="O989" s="13" t="s">
        <v>1218</v>
      </c>
    </row>
    <row r="990" spans="1:16" x14ac:dyDescent="0.2">
      <c r="A990" s="1" t="s">
        <v>1115</v>
      </c>
      <c r="B990" s="13"/>
      <c r="C990" s="13"/>
      <c r="D990" s="1" t="s">
        <v>1122</v>
      </c>
      <c r="F990" s="32">
        <v>1269</v>
      </c>
      <c r="G990" s="14">
        <v>1.0269999999999999E-3</v>
      </c>
      <c r="H990" s="14">
        <v>0.28212999999999999</v>
      </c>
      <c r="I990" s="5">
        <f t="shared" si="110"/>
        <v>0.28210537755117859</v>
      </c>
      <c r="J990" s="2">
        <f t="shared" si="111"/>
        <v>-23.162473257068996</v>
      </c>
      <c r="K990" s="2">
        <f t="shared" si="112"/>
        <v>4.4663399575983753</v>
      </c>
      <c r="L990" s="10">
        <f t="shared" si="113"/>
        <v>1581.5687202800652</v>
      </c>
      <c r="M990" s="10">
        <f t="shared" si="114"/>
        <v>1767.3488831214509</v>
      </c>
      <c r="N990" s="17"/>
      <c r="O990" s="13" t="s">
        <v>1218</v>
      </c>
    </row>
    <row r="991" spans="1:16" x14ac:dyDescent="0.2">
      <c r="A991" s="1" t="s">
        <v>1115</v>
      </c>
      <c r="B991" s="13"/>
      <c r="C991" s="13"/>
      <c r="D991" s="1" t="s">
        <v>1123</v>
      </c>
      <c r="F991" s="32">
        <v>1269</v>
      </c>
      <c r="G991" s="14">
        <v>6.8099999999999996E-4</v>
      </c>
      <c r="H991" s="14">
        <v>0.28211700000000001</v>
      </c>
      <c r="I991" s="5">
        <f t="shared" si="110"/>
        <v>0.28210067294289448</v>
      </c>
      <c r="J991" s="2">
        <f t="shared" si="111"/>
        <v>-23.62218646675074</v>
      </c>
      <c r="K991" s="2">
        <f t="shared" si="112"/>
        <v>4.2994977101029619</v>
      </c>
      <c r="L991" s="10">
        <f t="shared" si="113"/>
        <v>1585.1959968361148</v>
      </c>
      <c r="M991" s="10">
        <f t="shared" si="114"/>
        <v>1777.7670401777048</v>
      </c>
      <c r="N991" s="17"/>
      <c r="O991" s="13" t="s">
        <v>1218</v>
      </c>
    </row>
    <row r="992" spans="1:16" x14ac:dyDescent="0.2">
      <c r="A992" s="1" t="s">
        <v>1115</v>
      </c>
      <c r="B992" s="13"/>
      <c r="C992" s="13"/>
      <c r="D992" s="1" t="s">
        <v>1124</v>
      </c>
      <c r="F992" s="32">
        <v>1269</v>
      </c>
      <c r="G992" s="14">
        <v>6.3900000000000003E-4</v>
      </c>
      <c r="H992" s="14">
        <v>0.28213199999999999</v>
      </c>
      <c r="I992" s="5">
        <f t="shared" si="110"/>
        <v>0.28211667989795824</v>
      </c>
      <c r="J992" s="2">
        <f t="shared" si="111"/>
        <v>-23.091748147886506</v>
      </c>
      <c r="K992" s="2">
        <f t="shared" si="112"/>
        <v>4.8671616253770367</v>
      </c>
      <c r="L992" s="10">
        <f t="shared" si="113"/>
        <v>1562.797810357943</v>
      </c>
      <c r="M992" s="10">
        <f t="shared" si="114"/>
        <v>1742.3120268737448</v>
      </c>
      <c r="N992" s="17"/>
      <c r="O992" s="13" t="s">
        <v>1218</v>
      </c>
    </row>
    <row r="993" spans="1:15" x14ac:dyDescent="0.2">
      <c r="A993" s="1" t="s">
        <v>1115</v>
      </c>
      <c r="B993" s="13"/>
      <c r="C993" s="13"/>
      <c r="D993" s="1" t="s">
        <v>1125</v>
      </c>
      <c r="F993" s="32">
        <v>1269</v>
      </c>
      <c r="G993" s="14">
        <v>4.5990000000000001E-4</v>
      </c>
      <c r="H993" s="14">
        <v>0.282165</v>
      </c>
      <c r="I993" s="5">
        <f t="shared" si="110"/>
        <v>0.28215397384205165</v>
      </c>
      <c r="J993" s="2">
        <f t="shared" si="111"/>
        <v>-21.924783846385409</v>
      </c>
      <c r="K993" s="2">
        <f t="shared" si="112"/>
        <v>6.1897383575382214</v>
      </c>
      <c r="L993" s="10">
        <f t="shared" si="113"/>
        <v>1510.2532733870678</v>
      </c>
      <c r="M993" s="10">
        <f t="shared" si="114"/>
        <v>1659.61570205567</v>
      </c>
      <c r="N993" s="17"/>
      <c r="O993" s="13" t="s">
        <v>1218</v>
      </c>
    </row>
    <row r="994" spans="1:15" x14ac:dyDescent="0.2">
      <c r="A994" s="1" t="s">
        <v>1115</v>
      </c>
      <c r="B994" s="13"/>
      <c r="C994" s="13"/>
      <c r="D994" s="1" t="s">
        <v>1126</v>
      </c>
      <c r="F994" s="32">
        <v>1269</v>
      </c>
      <c r="G994" s="14">
        <v>1.1440000000000001E-3</v>
      </c>
      <c r="H994" s="14">
        <v>0.282109</v>
      </c>
      <c r="I994" s="5">
        <f t="shared" si="110"/>
        <v>0.28208157246207238</v>
      </c>
      <c r="J994" s="2">
        <f t="shared" si="111"/>
        <v>-23.905086903478477</v>
      </c>
      <c r="K994" s="2">
        <f t="shared" si="112"/>
        <v>3.6221262997426784</v>
      </c>
      <c r="L994" s="10">
        <f t="shared" si="113"/>
        <v>1615.7646417615633</v>
      </c>
      <c r="M994" s="10">
        <f t="shared" si="114"/>
        <v>1820.0434490608927</v>
      </c>
      <c r="N994" s="17"/>
      <c r="O994" s="13" t="s">
        <v>1218</v>
      </c>
    </row>
    <row r="995" spans="1:15" x14ac:dyDescent="0.2">
      <c r="A995" s="1" t="s">
        <v>1115</v>
      </c>
      <c r="B995" s="13"/>
      <c r="C995" s="13"/>
      <c r="D995" s="1" t="s">
        <v>1127</v>
      </c>
      <c r="F995" s="32">
        <v>1269</v>
      </c>
      <c r="G995" s="14">
        <v>6.6770000000000002E-4</v>
      </c>
      <c r="H995" s="14">
        <v>0.28210000000000002</v>
      </c>
      <c r="I995" s="5">
        <f t="shared" si="110"/>
        <v>0.282083991811998</v>
      </c>
      <c r="J995" s="2">
        <f t="shared" si="111"/>
        <v>-24.223349894796353</v>
      </c>
      <c r="K995" s="2">
        <f t="shared" si="112"/>
        <v>3.7079251069327412</v>
      </c>
      <c r="L995" s="10">
        <f t="shared" si="113"/>
        <v>1608.0687013490706</v>
      </c>
      <c r="M995" s="10">
        <f t="shared" si="114"/>
        <v>1814.6903806210521</v>
      </c>
      <c r="N995" s="17"/>
      <c r="O995" s="13" t="s">
        <v>1218</v>
      </c>
    </row>
    <row r="996" spans="1:15" x14ac:dyDescent="0.2">
      <c r="A996" s="1" t="s">
        <v>1115</v>
      </c>
      <c r="B996" s="13"/>
      <c r="C996" s="13"/>
      <c r="D996" s="1" t="s">
        <v>1128</v>
      </c>
      <c r="F996" s="32">
        <v>1269</v>
      </c>
      <c r="G996" s="14">
        <v>9.3199999999999999E-4</v>
      </c>
      <c r="H996" s="14">
        <v>0.28210000000000002</v>
      </c>
      <c r="I996" s="5">
        <f t="shared" si="110"/>
        <v>0.28207765518763239</v>
      </c>
      <c r="J996" s="2">
        <f t="shared" si="111"/>
        <v>-24.223349894796353</v>
      </c>
      <c r="K996" s="2">
        <f t="shared" si="112"/>
        <v>3.4832057282208062</v>
      </c>
      <c r="L996" s="10">
        <f t="shared" si="113"/>
        <v>1619.2422963825622</v>
      </c>
      <c r="M996" s="10">
        <f t="shared" si="114"/>
        <v>1828.7097002057292</v>
      </c>
      <c r="N996" s="17"/>
      <c r="O996" s="13" t="s">
        <v>1218</v>
      </c>
    </row>
    <row r="997" spans="1:15" x14ac:dyDescent="0.2">
      <c r="A997" s="1" t="s">
        <v>1115</v>
      </c>
      <c r="B997" s="13"/>
      <c r="C997" s="13"/>
      <c r="D997" s="1" t="s">
        <v>1129</v>
      </c>
      <c r="F997" s="32">
        <v>1213</v>
      </c>
      <c r="G997" s="14">
        <v>1.722E-3</v>
      </c>
      <c r="H997" s="14">
        <v>0.28215099999999999</v>
      </c>
      <c r="I997" s="5">
        <f t="shared" si="110"/>
        <v>0.28211155742888477</v>
      </c>
      <c r="J997" s="2">
        <f t="shared" si="111"/>
        <v>-22.419859610659508</v>
      </c>
      <c r="K997" s="2">
        <f t="shared" si="112"/>
        <v>3.4100469831233049</v>
      </c>
      <c r="L997" s="10">
        <f t="shared" si="113"/>
        <v>1581.3246680294662</v>
      </c>
      <c r="M997" s="10">
        <f t="shared" si="114"/>
        <v>1789.2044168189971</v>
      </c>
      <c r="N997" s="17"/>
      <c r="O997" s="13" t="s">
        <v>1218</v>
      </c>
    </row>
    <row r="998" spans="1:15" x14ac:dyDescent="0.2">
      <c r="A998" s="1" t="s">
        <v>1115</v>
      </c>
      <c r="B998" s="13"/>
      <c r="C998" s="13"/>
      <c r="D998" s="1" t="s">
        <v>1130</v>
      </c>
      <c r="F998" s="32">
        <v>1213</v>
      </c>
      <c r="G998" s="14">
        <v>1.0950000000000001E-3</v>
      </c>
      <c r="H998" s="14">
        <v>0.28213899999999997</v>
      </c>
      <c r="I998" s="5">
        <f t="shared" ref="I998:I1061" si="115">H998-(G998*(EXP((F998*1000000)*1.867*10^-11)-1))</f>
        <v>0.28211391892254867</v>
      </c>
      <c r="J998" s="2">
        <f t="shared" ref="J998:J1061" si="116">10000*((H998/0.282785)-1)</f>
        <v>-22.844210265751119</v>
      </c>
      <c r="K998" s="2">
        <f t="shared" ref="K998:K1061" si="117">((I998/(0.282785-(0.0336*(EXP((F998*1000000)*1.867*10^-11)-1))))-1)*(10^4)</f>
        <v>3.4937833236625693</v>
      </c>
      <c r="L998" s="10">
        <f t="shared" ref="L998:L1061" si="118">((1/(1.867*10^-11))*(LN(((H998-0.28325)/(G998-0.0384))+1)))/1000000</f>
        <v>1571.8625364445847</v>
      </c>
      <c r="M998" s="10">
        <f t="shared" ref="M998:M1061" si="119">((1/(1.867*(10^-11)))*(LN(1+(((0.28325)-((I998)+(0.015)*(EXP((1.867*(10^-11))*(F998*1000000))-1)))/(0.0384-0.015)))))/1000000</f>
        <v>1783.976358329714</v>
      </c>
      <c r="N998" s="17"/>
      <c r="O998" s="13" t="s">
        <v>1218</v>
      </c>
    </row>
    <row r="999" spans="1:15" x14ac:dyDescent="0.2">
      <c r="A999" s="1" t="s">
        <v>1115</v>
      </c>
      <c r="B999" s="13"/>
      <c r="C999" s="13"/>
      <c r="D999" s="1" t="s">
        <v>1131</v>
      </c>
      <c r="F999" s="32">
        <v>1213</v>
      </c>
      <c r="G999" s="14">
        <v>7.4419999999999998E-4</v>
      </c>
      <c r="H999" s="14">
        <v>0.28213199999999999</v>
      </c>
      <c r="I999" s="5">
        <f t="shared" si="115"/>
        <v>0.28211495402937053</v>
      </c>
      <c r="J999" s="2">
        <f t="shared" si="116"/>
        <v>-23.091748147886506</v>
      </c>
      <c r="K999" s="2">
        <f t="shared" si="117"/>
        <v>3.5304872363850492</v>
      </c>
      <c r="L999" s="10">
        <f t="shared" si="118"/>
        <v>1567.1005871412001</v>
      </c>
      <c r="M999" s="10">
        <f t="shared" si="119"/>
        <v>1781.6845974048442</v>
      </c>
      <c r="N999" s="17"/>
      <c r="O999" s="13" t="s">
        <v>1218</v>
      </c>
    </row>
    <row r="1000" spans="1:15" x14ac:dyDescent="0.2">
      <c r="A1000" s="1" t="s">
        <v>1115</v>
      </c>
      <c r="B1000" s="13"/>
      <c r="C1000" s="13"/>
      <c r="D1000" s="1" t="s">
        <v>1132</v>
      </c>
      <c r="F1000" s="32">
        <v>1213</v>
      </c>
      <c r="G1000" s="14">
        <v>1.7049999999999999E-3</v>
      </c>
      <c r="H1000" s="14">
        <v>0.282115</v>
      </c>
      <c r="I1000" s="5">
        <f t="shared" si="115"/>
        <v>0.28207594681547538</v>
      </c>
      <c r="J1000" s="2">
        <f t="shared" si="116"/>
        <v>-23.692911575932118</v>
      </c>
      <c r="K1000" s="2">
        <f t="shared" si="117"/>
        <v>2.1473281806549949</v>
      </c>
      <c r="L1000" s="10">
        <f t="shared" si="118"/>
        <v>1631.5978922288004</v>
      </c>
      <c r="M1000" s="10">
        <f t="shared" si="119"/>
        <v>1867.9801593696704</v>
      </c>
      <c r="N1000" s="17"/>
      <c r="O1000" s="13" t="s">
        <v>1218</v>
      </c>
    </row>
    <row r="1001" spans="1:15" x14ac:dyDescent="0.2">
      <c r="A1001" s="1" t="s">
        <v>1115</v>
      </c>
      <c r="B1001" s="13"/>
      <c r="C1001" s="13"/>
      <c r="D1001" s="1" t="s">
        <v>1133</v>
      </c>
      <c r="F1001" s="32">
        <v>1213</v>
      </c>
      <c r="G1001" s="14">
        <v>1.5809999999999999E-3</v>
      </c>
      <c r="H1001" s="14">
        <v>0.28213199999999999</v>
      </c>
      <c r="I1001" s="5">
        <f t="shared" si="115"/>
        <v>0.28209578704707711</v>
      </c>
      <c r="J1001" s="2">
        <f t="shared" si="116"/>
        <v>-23.091748147886506</v>
      </c>
      <c r="K1001" s="2">
        <f t="shared" si="117"/>
        <v>2.8508441016206199</v>
      </c>
      <c r="L1001" s="10">
        <f t="shared" si="118"/>
        <v>1602.1892275158566</v>
      </c>
      <c r="M1001" s="10">
        <f t="shared" si="119"/>
        <v>1824.1050387457713</v>
      </c>
      <c r="N1001" s="17"/>
      <c r="O1001" s="13" t="s">
        <v>1218</v>
      </c>
    </row>
    <row r="1002" spans="1:15" x14ac:dyDescent="0.2">
      <c r="A1002" s="1" t="s">
        <v>1115</v>
      </c>
      <c r="B1002" s="13"/>
      <c r="C1002" s="13"/>
      <c r="D1002" s="1" t="s">
        <v>1134</v>
      </c>
      <c r="F1002" s="32">
        <v>1213</v>
      </c>
      <c r="G1002" s="14">
        <v>9.1100000000000003E-4</v>
      </c>
      <c r="H1002" s="14">
        <v>0.28214</v>
      </c>
      <c r="I1002" s="5">
        <f t="shared" si="115"/>
        <v>0.28211913345976425</v>
      </c>
      <c r="J1002" s="2">
        <f t="shared" si="116"/>
        <v>-22.808847711158762</v>
      </c>
      <c r="K1002" s="2">
        <f t="shared" si="117"/>
        <v>3.6786859006721073</v>
      </c>
      <c r="L1002" s="10">
        <f t="shared" si="118"/>
        <v>1562.8716008063288</v>
      </c>
      <c r="M1002" s="10">
        <f t="shared" si="119"/>
        <v>1772.4302021257965</v>
      </c>
      <c r="N1002" s="17"/>
      <c r="O1002" s="13" t="s">
        <v>1218</v>
      </c>
    </row>
    <row r="1003" spans="1:15" x14ac:dyDescent="0.2">
      <c r="A1003" s="1" t="s">
        <v>1115</v>
      </c>
      <c r="B1003" s="13"/>
      <c r="C1003" s="13"/>
      <c r="D1003" s="1" t="s">
        <v>1135</v>
      </c>
      <c r="F1003" s="32">
        <v>1213</v>
      </c>
      <c r="G1003" s="14">
        <v>1.3185E-3</v>
      </c>
      <c r="H1003" s="14">
        <v>0.28211999999999998</v>
      </c>
      <c r="I1003" s="5">
        <f t="shared" si="115"/>
        <v>0.28208979963413738</v>
      </c>
      <c r="J1003" s="2">
        <f t="shared" si="116"/>
        <v>-23.516098802978114</v>
      </c>
      <c r="K1003" s="2">
        <f t="shared" si="117"/>
        <v>2.6385360795644353</v>
      </c>
      <c r="L1003" s="10">
        <f t="shared" si="118"/>
        <v>1607.8374115411116</v>
      </c>
      <c r="M1003" s="10">
        <f t="shared" si="119"/>
        <v>1837.3495211117452</v>
      </c>
      <c r="N1003" s="17"/>
      <c r="O1003" s="13" t="s">
        <v>1218</v>
      </c>
    </row>
    <row r="1004" spans="1:15" x14ac:dyDescent="0.2">
      <c r="A1004" s="1" t="s">
        <v>1115</v>
      </c>
      <c r="B1004" s="13"/>
      <c r="C1004" s="13"/>
      <c r="D1004" s="1" t="s">
        <v>1136</v>
      </c>
      <c r="F1004" s="32">
        <v>1213</v>
      </c>
      <c r="G1004" s="14">
        <v>9.2199999999999997E-4</v>
      </c>
      <c r="H1004" s="14">
        <v>0.28211000000000003</v>
      </c>
      <c r="I1004" s="5">
        <f t="shared" si="115"/>
        <v>0.28208888150373507</v>
      </c>
      <c r="J1004" s="2">
        <f t="shared" si="116"/>
        <v>-23.869724348886123</v>
      </c>
      <c r="K1004" s="2">
        <f t="shared" si="117"/>
        <v>2.6059800404754085</v>
      </c>
      <c r="L1004" s="10">
        <f t="shared" si="118"/>
        <v>1604.9488412893554</v>
      </c>
      <c r="M1004" s="10">
        <f t="shared" si="119"/>
        <v>1839.3801858144177</v>
      </c>
      <c r="N1004" s="17"/>
      <c r="O1004" s="13" t="s">
        <v>1218</v>
      </c>
    </row>
    <row r="1005" spans="1:15" x14ac:dyDescent="0.2">
      <c r="A1005" s="1" t="s">
        <v>1115</v>
      </c>
      <c r="B1005" s="13"/>
      <c r="C1005" s="13"/>
      <c r="D1005" s="1" t="s">
        <v>1137</v>
      </c>
      <c r="F1005" s="32">
        <v>1213</v>
      </c>
      <c r="G1005" s="14">
        <v>8.8199999999999997E-4</v>
      </c>
      <c r="H1005" s="14">
        <v>0.28212900000000002</v>
      </c>
      <c r="I1005" s="5">
        <f t="shared" si="115"/>
        <v>0.2821087977074776</v>
      </c>
      <c r="J1005" s="2">
        <f t="shared" si="116"/>
        <v>-23.197835811659129</v>
      </c>
      <c r="K1005" s="2">
        <f t="shared" si="117"/>
        <v>3.3121898619792312</v>
      </c>
      <c r="L1005" s="10">
        <f t="shared" si="118"/>
        <v>1576.9315093211446</v>
      </c>
      <c r="M1005" s="10">
        <f t="shared" si="119"/>
        <v>1795.3134563181814</v>
      </c>
      <c r="N1005" s="17"/>
      <c r="O1005" s="13" t="s">
        <v>1218</v>
      </c>
    </row>
    <row r="1006" spans="1:15" x14ac:dyDescent="0.2">
      <c r="A1006" s="1" t="s">
        <v>1115</v>
      </c>
      <c r="B1006" s="13"/>
      <c r="C1006" s="13"/>
      <c r="D1006" s="1" t="s">
        <v>1138</v>
      </c>
      <c r="F1006" s="32">
        <v>1213</v>
      </c>
      <c r="G1006" s="14">
        <v>1.671E-3</v>
      </c>
      <c r="H1006" s="14">
        <v>0.282163</v>
      </c>
      <c r="I1006" s="5">
        <f t="shared" si="115"/>
        <v>0.28212472558865648</v>
      </c>
      <c r="J1006" s="2">
        <f t="shared" si="116"/>
        <v>-21.9955089555679</v>
      </c>
      <c r="K1006" s="2">
        <f t="shared" si="117"/>
        <v>3.8769775228031378</v>
      </c>
      <c r="L1006" s="10">
        <f t="shared" si="118"/>
        <v>1562.1670986099305</v>
      </c>
      <c r="M1006" s="10">
        <f t="shared" si="119"/>
        <v>1760.0452067080266</v>
      </c>
      <c r="N1006" s="17"/>
      <c r="O1006" s="13" t="s">
        <v>1218</v>
      </c>
    </row>
    <row r="1007" spans="1:15" x14ac:dyDescent="0.2">
      <c r="A1007" s="1" t="s">
        <v>1115</v>
      </c>
      <c r="B1007" s="13"/>
      <c r="C1007" s="13"/>
      <c r="D1007" s="1" t="s">
        <v>1139</v>
      </c>
      <c r="F1007" s="32">
        <v>1213</v>
      </c>
      <c r="G1007" s="14">
        <v>4.9030000000000005E-4</v>
      </c>
      <c r="H1007" s="14">
        <v>0.28208899999999998</v>
      </c>
      <c r="I1007" s="5">
        <f t="shared" si="115"/>
        <v>0.2820777696326261</v>
      </c>
      <c r="J1007" s="2">
        <f t="shared" si="116"/>
        <v>-24.612337995297828</v>
      </c>
      <c r="K1007" s="2">
        <f t="shared" si="117"/>
        <v>2.211963559530794</v>
      </c>
      <c r="L1007" s="10">
        <f t="shared" si="118"/>
        <v>1615.7369817280094</v>
      </c>
      <c r="M1007" s="10">
        <f t="shared" si="119"/>
        <v>1863.9506407719166</v>
      </c>
      <c r="N1007" s="17"/>
      <c r="O1007" s="13" t="s">
        <v>1218</v>
      </c>
    </row>
    <row r="1008" spans="1:15" x14ac:dyDescent="0.2">
      <c r="A1008" s="1" t="s">
        <v>1115</v>
      </c>
      <c r="B1008" s="13"/>
      <c r="C1008" s="13"/>
      <c r="D1008" s="1" t="s">
        <v>1140</v>
      </c>
      <c r="F1008" s="32">
        <v>1213</v>
      </c>
      <c r="G1008" s="14">
        <v>7.5460000000000002E-4</v>
      </c>
      <c r="H1008" s="14">
        <v>0.28211599999999998</v>
      </c>
      <c r="I1008" s="5">
        <f t="shared" si="115"/>
        <v>0.28209871581639745</v>
      </c>
      <c r="J1008" s="2">
        <f t="shared" si="116"/>
        <v>-23.657549021341985</v>
      </c>
      <c r="K1008" s="2">
        <f t="shared" si="117"/>
        <v>2.9546955025039345</v>
      </c>
      <c r="L1008" s="10">
        <f t="shared" si="118"/>
        <v>1589.6309038760724</v>
      </c>
      <c r="M1008" s="10">
        <f t="shared" si="119"/>
        <v>1817.6252490607405</v>
      </c>
      <c r="N1008" s="17"/>
      <c r="O1008" s="13" t="s">
        <v>1218</v>
      </c>
    </row>
    <row r="1009" spans="1:15" x14ac:dyDescent="0.2">
      <c r="A1009" s="1" t="s">
        <v>1115</v>
      </c>
      <c r="B1009" s="13"/>
      <c r="C1009" s="13"/>
      <c r="D1009" s="1" t="s">
        <v>1141</v>
      </c>
      <c r="F1009" s="32">
        <v>1249</v>
      </c>
      <c r="G1009" s="14">
        <v>1.157E-3</v>
      </c>
      <c r="H1009" s="14">
        <v>0.28214</v>
      </c>
      <c r="I1009" s="5">
        <f t="shared" si="115"/>
        <v>0.28211270308454534</v>
      </c>
      <c r="J1009" s="2">
        <f t="shared" si="116"/>
        <v>-22.808847711158762</v>
      </c>
      <c r="K1009" s="2">
        <f t="shared" si="117"/>
        <v>4.2704181810315767</v>
      </c>
      <c r="L1009" s="10">
        <f t="shared" si="118"/>
        <v>1573.0446656767747</v>
      </c>
      <c r="M1009" s="10">
        <f t="shared" si="119"/>
        <v>1763.8245146821484</v>
      </c>
      <c r="N1009" s="17"/>
      <c r="O1009" s="13" t="s">
        <v>1218</v>
      </c>
    </row>
    <row r="1010" spans="1:15" x14ac:dyDescent="0.2">
      <c r="A1010" s="1" t="s">
        <v>1115</v>
      </c>
      <c r="B1010" s="13"/>
      <c r="C1010" s="13"/>
      <c r="D1010" s="1" t="s">
        <v>1142</v>
      </c>
      <c r="F1010" s="32">
        <v>1249</v>
      </c>
      <c r="G1010" s="14">
        <v>6.8999999999999997E-4</v>
      </c>
      <c r="H1010" s="14">
        <v>0.28216799999999997</v>
      </c>
      <c r="I1010" s="5">
        <f t="shared" si="115"/>
        <v>0.28215172094065361</v>
      </c>
      <c r="J1010" s="2">
        <f t="shared" si="116"/>
        <v>-21.818696182613895</v>
      </c>
      <c r="K1010" s="2">
        <f t="shared" si="117"/>
        <v>5.6540679755157086</v>
      </c>
      <c r="L1010" s="10">
        <f t="shared" si="118"/>
        <v>1515.1970290726345</v>
      </c>
      <c r="M1010" s="10">
        <f t="shared" si="119"/>
        <v>1677.3372360087401</v>
      </c>
      <c r="N1010" s="17"/>
      <c r="O1010" s="13" t="s">
        <v>1218</v>
      </c>
    </row>
    <row r="1011" spans="1:15" x14ac:dyDescent="0.2">
      <c r="A1011" s="1" t="s">
        <v>1115</v>
      </c>
      <c r="B1011" s="13"/>
      <c r="C1011" s="13"/>
      <c r="D1011" s="1" t="s">
        <v>1143</v>
      </c>
      <c r="F1011" s="32">
        <v>1249</v>
      </c>
      <c r="G1011" s="14">
        <v>6.9999999999999999E-4</v>
      </c>
      <c r="H1011" s="14">
        <v>0.28213700000000003</v>
      </c>
      <c r="I1011" s="5">
        <f t="shared" si="115"/>
        <v>0.28212048501225734</v>
      </c>
      <c r="J1011" s="2">
        <f t="shared" si="116"/>
        <v>-22.914935374931389</v>
      </c>
      <c r="K1011" s="2">
        <f t="shared" si="117"/>
        <v>4.5463806185752631</v>
      </c>
      <c r="L1011" s="10">
        <f t="shared" si="118"/>
        <v>1558.3903376764292</v>
      </c>
      <c r="M1011" s="10">
        <f t="shared" si="119"/>
        <v>1746.5861794500456</v>
      </c>
      <c r="N1011" s="17"/>
      <c r="O1011" s="13" t="s">
        <v>1218</v>
      </c>
    </row>
    <row r="1012" spans="1:15" x14ac:dyDescent="0.2">
      <c r="A1012" s="1" t="s">
        <v>1115</v>
      </c>
      <c r="B1012" s="13"/>
      <c r="C1012" s="13"/>
      <c r="D1012" s="1" t="s">
        <v>1144</v>
      </c>
      <c r="F1012" s="32">
        <v>1249</v>
      </c>
      <c r="G1012" s="14">
        <v>6.4199999999999999E-4</v>
      </c>
      <c r="H1012" s="14">
        <v>0.282086</v>
      </c>
      <c r="I1012" s="5">
        <f t="shared" si="115"/>
        <v>0.28207085339695603</v>
      </c>
      <c r="J1012" s="2">
        <f t="shared" si="116"/>
        <v>-24.718425659069343</v>
      </c>
      <c r="K1012" s="2">
        <f t="shared" si="117"/>
        <v>2.7863460815402696</v>
      </c>
      <c r="L1012" s="10">
        <f t="shared" si="118"/>
        <v>1626.2597582282722</v>
      </c>
      <c r="M1012" s="10">
        <f t="shared" si="119"/>
        <v>1856.4338911410089</v>
      </c>
      <c r="N1012" s="17"/>
      <c r="O1012" s="13" t="s">
        <v>1218</v>
      </c>
    </row>
    <row r="1013" spans="1:15" x14ac:dyDescent="0.2">
      <c r="A1013" s="1" t="s">
        <v>1115</v>
      </c>
      <c r="B1013" s="13"/>
      <c r="C1013" s="13"/>
      <c r="D1013" s="1" t="s">
        <v>1145</v>
      </c>
      <c r="F1013" s="32">
        <v>1249</v>
      </c>
      <c r="G1013" s="14">
        <v>1.175E-3</v>
      </c>
      <c r="H1013" s="14">
        <v>0.28210499999999999</v>
      </c>
      <c r="I1013" s="5">
        <f t="shared" si="115"/>
        <v>0.28207727841343194</v>
      </c>
      <c r="J1013" s="2">
        <f t="shared" si="116"/>
        <v>-24.046537121842348</v>
      </c>
      <c r="K1013" s="2">
        <f t="shared" si="117"/>
        <v>3.0141897821733821</v>
      </c>
      <c r="L1013" s="10">
        <f t="shared" si="118"/>
        <v>1622.6741129506413</v>
      </c>
      <c r="M1013" s="10">
        <f t="shared" si="119"/>
        <v>1842.2263413607488</v>
      </c>
      <c r="N1013" s="17"/>
      <c r="O1013" s="13" t="s">
        <v>1218</v>
      </c>
    </row>
    <row r="1014" spans="1:15" x14ac:dyDescent="0.2">
      <c r="A1014" s="1" t="s">
        <v>1115</v>
      </c>
      <c r="B1014" s="13"/>
      <c r="C1014" s="13"/>
      <c r="D1014" s="1" t="s">
        <v>1146</v>
      </c>
      <c r="F1014" s="32">
        <v>1249</v>
      </c>
      <c r="G1014" s="14">
        <v>7.1699999999999997E-4</v>
      </c>
      <c r="H1014" s="14">
        <v>0.28209200000000001</v>
      </c>
      <c r="I1014" s="5">
        <f t="shared" si="115"/>
        <v>0.28207508393398362</v>
      </c>
      <c r="J1014" s="2">
        <f t="shared" si="116"/>
        <v>-24.506250331524093</v>
      </c>
      <c r="K1014" s="2">
        <f t="shared" si="117"/>
        <v>2.9363692317740941</v>
      </c>
      <c r="L1014" s="10">
        <f t="shared" si="118"/>
        <v>1621.1743637597244</v>
      </c>
      <c r="M1014" s="10">
        <f t="shared" si="119"/>
        <v>1847.0793870973014</v>
      </c>
      <c r="N1014" s="17"/>
      <c r="O1014" s="13" t="s">
        <v>1218</v>
      </c>
    </row>
    <row r="1015" spans="1:15" x14ac:dyDescent="0.2">
      <c r="A1015" s="1" t="s">
        <v>1115</v>
      </c>
      <c r="B1015" s="13"/>
      <c r="C1015" s="13"/>
      <c r="D1015" s="1" t="s">
        <v>1147</v>
      </c>
      <c r="F1015" s="32">
        <v>1249</v>
      </c>
      <c r="G1015" s="14">
        <v>6.0340000000000003E-4</v>
      </c>
      <c r="H1015" s="14">
        <v>0.282115</v>
      </c>
      <c r="I1015" s="5">
        <f t="shared" si="115"/>
        <v>0.28210076408056584</v>
      </c>
      <c r="J1015" s="2">
        <f t="shared" si="116"/>
        <v>-23.692911575932118</v>
      </c>
      <c r="K1015" s="2">
        <f t="shared" si="117"/>
        <v>3.8470376560528763</v>
      </c>
      <c r="L1015" s="10">
        <f t="shared" si="118"/>
        <v>1584.740690781465</v>
      </c>
      <c r="M1015" s="10">
        <f t="shared" si="119"/>
        <v>1790.2607227685937</v>
      </c>
      <c r="N1015" s="17"/>
      <c r="O1015" s="13" t="s">
        <v>1218</v>
      </c>
    </row>
    <row r="1016" spans="1:15" x14ac:dyDescent="0.2">
      <c r="A1016" s="1" t="s">
        <v>1115</v>
      </c>
      <c r="B1016" s="13"/>
      <c r="C1016" s="13"/>
      <c r="D1016" s="1" t="s">
        <v>1148</v>
      </c>
      <c r="F1016" s="32">
        <v>1249</v>
      </c>
      <c r="G1016" s="14">
        <v>6.3699999999999998E-4</v>
      </c>
      <c r="H1016" s="14">
        <v>0.28210200000000002</v>
      </c>
      <c r="I1016" s="5">
        <f t="shared" si="115"/>
        <v>0.28208697136115418</v>
      </c>
      <c r="J1016" s="2">
        <f t="shared" si="116"/>
        <v>-24.152624785613863</v>
      </c>
      <c r="K1016" s="2">
        <f t="shared" si="117"/>
        <v>3.3579207418288348</v>
      </c>
      <c r="L1016" s="10">
        <f t="shared" si="118"/>
        <v>1604.027837514338</v>
      </c>
      <c r="M1016" s="10">
        <f t="shared" si="119"/>
        <v>1820.7853267014275</v>
      </c>
      <c r="N1016" s="17"/>
      <c r="O1016" s="13" t="s">
        <v>1218</v>
      </c>
    </row>
    <row r="1017" spans="1:15" x14ac:dyDescent="0.2">
      <c r="A1017" s="1" t="s">
        <v>1115</v>
      </c>
      <c r="B1017" s="13"/>
      <c r="C1017" s="13"/>
      <c r="D1017" s="1" t="s">
        <v>1149</v>
      </c>
      <c r="F1017" s="32">
        <v>1249</v>
      </c>
      <c r="G1017" s="14">
        <v>5.5619999999999997E-4</v>
      </c>
      <c r="H1017" s="14">
        <v>0.28212599999999999</v>
      </c>
      <c r="I1017" s="5">
        <f t="shared" si="115"/>
        <v>0.28211287766259646</v>
      </c>
      <c r="J1017" s="2">
        <f t="shared" si="116"/>
        <v>-23.303923475432864</v>
      </c>
      <c r="K1017" s="2">
        <f t="shared" si="117"/>
        <v>4.2766090615309338</v>
      </c>
      <c r="L1017" s="10">
        <f t="shared" si="118"/>
        <v>1567.6755275900343</v>
      </c>
      <c r="M1017" s="10">
        <f t="shared" si="119"/>
        <v>1763.437854497726</v>
      </c>
      <c r="N1017" s="17"/>
      <c r="O1017" s="13" t="s">
        <v>1218</v>
      </c>
    </row>
    <row r="1018" spans="1:15" x14ac:dyDescent="0.2">
      <c r="A1018" s="1" t="s">
        <v>1115</v>
      </c>
      <c r="B1018" s="13"/>
      <c r="C1018" s="13"/>
      <c r="D1018" s="1" t="s">
        <v>1150</v>
      </c>
      <c r="F1018" s="32">
        <v>1249</v>
      </c>
      <c r="G1018" s="14">
        <v>9.7199999999999999E-4</v>
      </c>
      <c r="H1018" s="14">
        <v>0.28212599999999999</v>
      </c>
      <c r="I1018" s="5">
        <f t="shared" si="115"/>
        <v>0.28210306775987731</v>
      </c>
      <c r="J1018" s="2">
        <f t="shared" si="116"/>
        <v>-23.303923475432864</v>
      </c>
      <c r="K1018" s="2">
        <f t="shared" si="117"/>
        <v>3.9287306480284556</v>
      </c>
      <c r="L1018" s="10">
        <f t="shared" si="118"/>
        <v>1584.8362037689028</v>
      </c>
      <c r="M1018" s="10">
        <f t="shared" si="119"/>
        <v>1785.1607648699892</v>
      </c>
      <c r="N1018" s="17"/>
      <c r="O1018" s="13" t="s">
        <v>1218</v>
      </c>
    </row>
    <row r="1019" spans="1:15" x14ac:dyDescent="0.2">
      <c r="A1019" s="1" t="s">
        <v>1115</v>
      </c>
      <c r="B1019" s="13"/>
      <c r="C1019" s="13"/>
      <c r="D1019" s="1" t="s">
        <v>1151</v>
      </c>
      <c r="F1019" s="32">
        <v>1249</v>
      </c>
      <c r="G1019" s="14">
        <v>4.4456999999999998E-4</v>
      </c>
      <c r="H1019" s="14">
        <v>0.28211700000000001</v>
      </c>
      <c r="I1019" s="5">
        <f t="shared" si="115"/>
        <v>0.28210651133128462</v>
      </c>
      <c r="J1019" s="2">
        <f t="shared" si="116"/>
        <v>-23.62218646675074</v>
      </c>
      <c r="K1019" s="2">
        <f t="shared" si="117"/>
        <v>4.0508464520527809</v>
      </c>
      <c r="L1019" s="10">
        <f t="shared" si="118"/>
        <v>1575.4653810041063</v>
      </c>
      <c r="M1019" s="10">
        <f t="shared" si="119"/>
        <v>1777.5363723251396</v>
      </c>
      <c r="N1019" s="17"/>
      <c r="O1019" s="13" t="s">
        <v>1218</v>
      </c>
    </row>
    <row r="1020" spans="1:15" x14ac:dyDescent="0.2">
      <c r="A1020" s="1" t="s">
        <v>1115</v>
      </c>
      <c r="B1020" s="13"/>
      <c r="C1020" s="13"/>
      <c r="D1020" s="1" t="s">
        <v>1152</v>
      </c>
      <c r="F1020" s="32">
        <v>1192</v>
      </c>
      <c r="G1020" s="14">
        <v>1.0510000000000001E-3</v>
      </c>
      <c r="H1020" s="14">
        <v>0.28207300000000002</v>
      </c>
      <c r="I1020" s="5">
        <f t="shared" si="115"/>
        <v>0.28204934816801719</v>
      </c>
      <c r="J1020" s="2">
        <f t="shared" si="116"/>
        <v>-25.178138868751088</v>
      </c>
      <c r="K1020" s="2">
        <f t="shared" si="117"/>
        <v>0.72640294550341267</v>
      </c>
      <c r="L1020" s="10">
        <f t="shared" si="118"/>
        <v>1661.8746963726064</v>
      </c>
      <c r="M1020" s="10">
        <f t="shared" si="119"/>
        <v>1940.0237504225736</v>
      </c>
      <c r="N1020" s="17"/>
      <c r="O1020" s="13" t="s">
        <v>1218</v>
      </c>
    </row>
    <row r="1021" spans="1:15" x14ac:dyDescent="0.2">
      <c r="A1021" s="1" t="s">
        <v>1115</v>
      </c>
      <c r="B1021" s="13"/>
      <c r="C1021" s="13"/>
      <c r="D1021" s="1" t="s">
        <v>1153</v>
      </c>
      <c r="F1021" s="32">
        <v>1192</v>
      </c>
      <c r="G1021" s="14">
        <v>8.7339999999999998E-4</v>
      </c>
      <c r="H1021" s="14">
        <v>0.28214099999999998</v>
      </c>
      <c r="I1021" s="5">
        <f t="shared" si="115"/>
        <v>0.28212134490004392</v>
      </c>
      <c r="J1021" s="2">
        <f t="shared" si="116"/>
        <v>-22.773485156568629</v>
      </c>
      <c r="K1021" s="2">
        <f t="shared" si="117"/>
        <v>3.2792172795281793</v>
      </c>
      <c r="L1021" s="10">
        <f t="shared" si="118"/>
        <v>1559.9419589247957</v>
      </c>
      <c r="M1021" s="10">
        <f t="shared" si="119"/>
        <v>1780.8514460759766</v>
      </c>
      <c r="N1021" s="17"/>
      <c r="O1021" s="13" t="s">
        <v>1218</v>
      </c>
    </row>
    <row r="1022" spans="1:15" x14ac:dyDescent="0.2">
      <c r="A1022" s="1" t="s">
        <v>1115</v>
      </c>
      <c r="B1022" s="13"/>
      <c r="C1022" s="13"/>
      <c r="D1022" s="1" t="s">
        <v>1154</v>
      </c>
      <c r="F1022" s="32">
        <v>1192</v>
      </c>
      <c r="G1022" s="14">
        <v>1.196E-3</v>
      </c>
      <c r="H1022" s="14">
        <v>0.28214499999999998</v>
      </c>
      <c r="I1022" s="5">
        <f t="shared" si="115"/>
        <v>0.28211808507036013</v>
      </c>
      <c r="J1022" s="2">
        <f t="shared" si="116"/>
        <v>-22.632034938204761</v>
      </c>
      <c r="K1022" s="2">
        <f t="shared" si="117"/>
        <v>3.16363231186223</v>
      </c>
      <c r="L1022" s="10">
        <f t="shared" si="118"/>
        <v>1567.6793329642378</v>
      </c>
      <c r="M1022" s="10">
        <f t="shared" si="119"/>
        <v>1788.0685978178042</v>
      </c>
      <c r="N1022" s="17"/>
      <c r="O1022" s="13" t="s">
        <v>1218</v>
      </c>
    </row>
    <row r="1023" spans="1:15" x14ac:dyDescent="0.2">
      <c r="A1023" s="1" t="s">
        <v>1115</v>
      </c>
      <c r="B1023" s="13"/>
      <c r="C1023" s="13"/>
      <c r="D1023" s="1" t="s">
        <v>1155</v>
      </c>
      <c r="F1023" s="32">
        <v>1192</v>
      </c>
      <c r="G1023" s="14">
        <v>6.7400000000000001E-4</v>
      </c>
      <c r="H1023" s="14">
        <v>0.282136</v>
      </c>
      <c r="I1023" s="5">
        <f t="shared" si="115"/>
        <v>0.28212083222192536</v>
      </c>
      <c r="J1023" s="2">
        <f t="shared" si="116"/>
        <v>-22.950297929522634</v>
      </c>
      <c r="K1023" s="2">
        <f t="shared" si="117"/>
        <v>3.2610390648635246</v>
      </c>
      <c r="L1023" s="10">
        <f t="shared" si="118"/>
        <v>1558.7108462555682</v>
      </c>
      <c r="M1023" s="10">
        <f t="shared" si="119"/>
        <v>1781.9865623915009</v>
      </c>
      <c r="N1023" s="17"/>
      <c r="O1023" s="13" t="s">
        <v>1218</v>
      </c>
    </row>
    <row r="1024" spans="1:15" x14ac:dyDescent="0.2">
      <c r="A1024" s="1" t="s">
        <v>1115</v>
      </c>
      <c r="B1024" s="13"/>
      <c r="C1024" s="13"/>
      <c r="D1024" s="1" t="s">
        <v>1156</v>
      </c>
      <c r="F1024" s="32">
        <v>1192</v>
      </c>
      <c r="G1024" s="14">
        <v>9.6120000000000005E-4</v>
      </c>
      <c r="H1024" s="14">
        <v>0.28215099999999999</v>
      </c>
      <c r="I1024" s="5">
        <f t="shared" si="115"/>
        <v>0.28212936903815228</v>
      </c>
      <c r="J1024" s="2">
        <f t="shared" si="116"/>
        <v>-22.419859610659508</v>
      </c>
      <c r="K1024" s="2">
        <f t="shared" si="117"/>
        <v>3.5637320651926707</v>
      </c>
      <c r="L1024" s="10">
        <f t="shared" si="118"/>
        <v>1549.6506691830375</v>
      </c>
      <c r="M1024" s="10">
        <f t="shared" si="119"/>
        <v>1763.0821338547196</v>
      </c>
      <c r="N1024" s="17"/>
      <c r="O1024" s="13" t="s">
        <v>1218</v>
      </c>
    </row>
    <row r="1025" spans="1:15" x14ac:dyDescent="0.2">
      <c r="A1025" s="1" t="s">
        <v>1115</v>
      </c>
      <c r="B1025" s="13"/>
      <c r="C1025" s="13"/>
      <c r="D1025" s="1" t="s">
        <v>1157</v>
      </c>
      <c r="F1025" s="32">
        <v>1192</v>
      </c>
      <c r="G1025" s="14">
        <v>9.5200000000000005E-4</v>
      </c>
      <c r="H1025" s="14">
        <v>0.282165</v>
      </c>
      <c r="I1025" s="5">
        <f t="shared" si="115"/>
        <v>0.2821435760760726</v>
      </c>
      <c r="J1025" s="2">
        <f t="shared" si="116"/>
        <v>-21.924783846385409</v>
      </c>
      <c r="K1025" s="2">
        <f t="shared" si="117"/>
        <v>4.0674761800452153</v>
      </c>
      <c r="L1025" s="10">
        <f t="shared" si="118"/>
        <v>1529.8185868211526</v>
      </c>
      <c r="M1025" s="10">
        <f t="shared" si="119"/>
        <v>1731.6064333082606</v>
      </c>
      <c r="N1025" s="17"/>
      <c r="O1025" s="13" t="s">
        <v>1218</v>
      </c>
    </row>
    <row r="1026" spans="1:15" x14ac:dyDescent="0.2">
      <c r="A1026" s="1" t="s">
        <v>1115</v>
      </c>
      <c r="B1026" s="13"/>
      <c r="C1026" s="13"/>
      <c r="D1026" s="1" t="s">
        <v>1158</v>
      </c>
      <c r="F1026" s="32">
        <v>1192</v>
      </c>
      <c r="G1026" s="14">
        <v>1.268E-3</v>
      </c>
      <c r="H1026" s="14">
        <v>0.282136</v>
      </c>
      <c r="I1026" s="5">
        <f t="shared" si="115"/>
        <v>0.28210746477359255</v>
      </c>
      <c r="J1026" s="2">
        <f t="shared" si="116"/>
        <v>-22.950297929522634</v>
      </c>
      <c r="K1026" s="2">
        <f t="shared" si="117"/>
        <v>2.7870645836247654</v>
      </c>
      <c r="L1026" s="10">
        <f t="shared" si="118"/>
        <v>1583.2805625654255</v>
      </c>
      <c r="M1026" s="10">
        <f t="shared" si="119"/>
        <v>1811.5748298601002</v>
      </c>
      <c r="N1026" s="17"/>
      <c r="O1026" s="13" t="s">
        <v>1218</v>
      </c>
    </row>
    <row r="1027" spans="1:15" x14ac:dyDescent="0.2">
      <c r="A1027" s="1" t="s">
        <v>1115</v>
      </c>
      <c r="B1027" s="13"/>
      <c r="C1027" s="13"/>
      <c r="D1027" s="1" t="s">
        <v>1159</v>
      </c>
      <c r="F1027" s="32">
        <v>1192</v>
      </c>
      <c r="G1027" s="14">
        <v>8.5479999999999996E-4</v>
      </c>
      <c r="H1027" s="14">
        <v>0.28214499999999998</v>
      </c>
      <c r="I1027" s="5">
        <f t="shared" si="115"/>
        <v>0.28212576347670887</v>
      </c>
      <c r="J1027" s="2">
        <f t="shared" si="116"/>
        <v>-22.632034938204761</v>
      </c>
      <c r="K1027" s="2">
        <f t="shared" si="117"/>
        <v>3.4358883606833146</v>
      </c>
      <c r="L1027" s="10">
        <f t="shared" si="118"/>
        <v>1553.6373425614886</v>
      </c>
      <c r="M1027" s="10">
        <f t="shared" si="119"/>
        <v>1771.0673153571968</v>
      </c>
      <c r="N1027" s="17"/>
      <c r="O1027" s="13" t="s">
        <v>1218</v>
      </c>
    </row>
    <row r="1028" spans="1:15" x14ac:dyDescent="0.2">
      <c r="A1028" s="1" t="s">
        <v>1115</v>
      </c>
      <c r="B1028" s="13"/>
      <c r="C1028" s="13"/>
      <c r="D1028" s="1" t="s">
        <v>1160</v>
      </c>
      <c r="F1028" s="32">
        <v>1192</v>
      </c>
      <c r="G1028" s="14">
        <v>2.055E-3</v>
      </c>
      <c r="H1028" s="14">
        <v>0.28214499999999998</v>
      </c>
      <c r="I1028" s="5">
        <f t="shared" si="115"/>
        <v>0.28209875402975759</v>
      </c>
      <c r="J1028" s="2">
        <f t="shared" si="116"/>
        <v>-22.632034938204761</v>
      </c>
      <c r="K1028" s="2">
        <f t="shared" si="117"/>
        <v>2.4782045687898879</v>
      </c>
      <c r="L1028" s="10">
        <f t="shared" si="118"/>
        <v>1604.1814154595747</v>
      </c>
      <c r="M1028" s="10">
        <f t="shared" si="119"/>
        <v>1830.8468917024188</v>
      </c>
      <c r="N1028" s="17"/>
      <c r="O1028" s="13" t="s">
        <v>1218</v>
      </c>
    </row>
    <row r="1029" spans="1:15" x14ac:dyDescent="0.2">
      <c r="A1029" s="1" t="s">
        <v>1115</v>
      </c>
      <c r="B1029" s="13"/>
      <c r="C1029" s="13"/>
      <c r="D1029" s="1" t="s">
        <v>1161</v>
      </c>
      <c r="F1029" s="32">
        <v>1192</v>
      </c>
      <c r="G1029" s="14">
        <v>7.9299999999999998E-4</v>
      </c>
      <c r="H1029" s="14">
        <v>0.282086</v>
      </c>
      <c r="I1029" s="5">
        <f t="shared" si="115"/>
        <v>0.28206815423143444</v>
      </c>
      <c r="J1029" s="2">
        <f t="shared" si="116"/>
        <v>-24.718425659069343</v>
      </c>
      <c r="K1029" s="2">
        <f t="shared" si="117"/>
        <v>1.3932163814289744</v>
      </c>
      <c r="L1029" s="10">
        <f t="shared" si="118"/>
        <v>1632.6910127549083</v>
      </c>
      <c r="M1029" s="10">
        <f t="shared" si="119"/>
        <v>1898.4924211115144</v>
      </c>
      <c r="N1029" s="17"/>
      <c r="O1029" s="13" t="s">
        <v>1218</v>
      </c>
    </row>
    <row r="1030" spans="1:15" x14ac:dyDescent="0.2">
      <c r="A1030" s="1" t="s">
        <v>1115</v>
      </c>
      <c r="B1030" s="13"/>
      <c r="C1030" s="13"/>
      <c r="D1030" s="1" t="s">
        <v>1162</v>
      </c>
      <c r="F1030" s="32">
        <v>1192</v>
      </c>
      <c r="G1030" s="14">
        <v>8.0789999999999996E-4</v>
      </c>
      <c r="H1030" s="14">
        <v>0.282109</v>
      </c>
      <c r="I1030" s="5">
        <f t="shared" si="115"/>
        <v>0.28209081892002003</v>
      </c>
      <c r="J1030" s="2">
        <f t="shared" si="116"/>
        <v>-23.905086903478477</v>
      </c>
      <c r="K1030" s="2">
        <f t="shared" si="117"/>
        <v>2.1968464944732702</v>
      </c>
      <c r="L1030" s="10">
        <f t="shared" si="118"/>
        <v>1601.5323887380259</v>
      </c>
      <c r="M1030" s="10">
        <f t="shared" si="119"/>
        <v>1848.3968704248828</v>
      </c>
      <c r="N1030" s="17"/>
      <c r="O1030" s="13" t="s">
        <v>1218</v>
      </c>
    </row>
    <row r="1031" spans="1:15" x14ac:dyDescent="0.2">
      <c r="A1031" s="1" t="s">
        <v>1115</v>
      </c>
      <c r="B1031" s="13"/>
      <c r="C1031" s="13"/>
      <c r="D1031" s="1" t="s">
        <v>1163</v>
      </c>
      <c r="F1031" s="32">
        <v>1241</v>
      </c>
      <c r="G1031" s="14">
        <v>1.637E-3</v>
      </c>
      <c r="H1031" s="14">
        <v>0.28213300000000002</v>
      </c>
      <c r="I1031" s="5">
        <f t="shared" si="115"/>
        <v>0.28209462877365654</v>
      </c>
      <c r="J1031" s="2">
        <f t="shared" si="116"/>
        <v>-23.056385593295261</v>
      </c>
      <c r="K1031" s="2">
        <f t="shared" si="117"/>
        <v>3.4472539974639282</v>
      </c>
      <c r="L1031" s="10">
        <f t="shared" si="118"/>
        <v>1603.1796311839744</v>
      </c>
      <c r="M1031" s="10">
        <f t="shared" si="119"/>
        <v>1808.915627773772</v>
      </c>
      <c r="N1031" s="17"/>
      <c r="O1031" s="13" t="s">
        <v>1218</v>
      </c>
    </row>
    <row r="1032" spans="1:15" x14ac:dyDescent="0.2">
      <c r="A1032" s="1" t="s">
        <v>1115</v>
      </c>
      <c r="B1032" s="13"/>
      <c r="C1032" s="13"/>
      <c r="D1032" s="1" t="s">
        <v>1164</v>
      </c>
      <c r="F1032" s="32">
        <v>1241</v>
      </c>
      <c r="G1032" s="14">
        <v>8.5499999999999997E-4</v>
      </c>
      <c r="H1032" s="14">
        <v>0.28208899999999998</v>
      </c>
      <c r="I1032" s="5">
        <f t="shared" si="115"/>
        <v>0.28206895882802463</v>
      </c>
      <c r="J1032" s="2">
        <f t="shared" si="116"/>
        <v>-24.612337995297828</v>
      </c>
      <c r="K1032" s="2">
        <f t="shared" si="117"/>
        <v>2.5369638999239719</v>
      </c>
      <c r="L1032" s="10">
        <f t="shared" si="118"/>
        <v>1631.1951379921313</v>
      </c>
      <c r="M1032" s="10">
        <f t="shared" si="119"/>
        <v>1865.6919665032569</v>
      </c>
      <c r="N1032" s="17"/>
      <c r="O1032" s="13" t="s">
        <v>1218</v>
      </c>
    </row>
    <row r="1033" spans="1:15" x14ac:dyDescent="0.2">
      <c r="A1033" s="1" t="s">
        <v>1115</v>
      </c>
      <c r="B1033" s="13"/>
      <c r="C1033" s="13"/>
      <c r="D1033" s="1" t="s">
        <v>1165</v>
      </c>
      <c r="F1033" s="32">
        <v>1241</v>
      </c>
      <c r="G1033" s="14">
        <v>1.5579999999999999E-3</v>
      </c>
      <c r="H1033" s="14">
        <v>0.282086</v>
      </c>
      <c r="I1033" s="5">
        <f t="shared" si="115"/>
        <v>0.2820494805310671</v>
      </c>
      <c r="J1033" s="2">
        <f t="shared" si="116"/>
        <v>-24.718425659069343</v>
      </c>
      <c r="K1033" s="2">
        <f t="shared" si="117"/>
        <v>1.8462378231465237</v>
      </c>
      <c r="L1033" s="10">
        <f t="shared" si="118"/>
        <v>1666.0708767616782</v>
      </c>
      <c r="M1033" s="10">
        <f t="shared" si="119"/>
        <v>1908.7336004554163</v>
      </c>
      <c r="N1033" s="17"/>
      <c r="O1033" s="13" t="s">
        <v>1218</v>
      </c>
    </row>
    <row r="1034" spans="1:15" x14ac:dyDescent="0.2">
      <c r="A1034" s="1" t="s">
        <v>1115</v>
      </c>
      <c r="B1034" s="13"/>
      <c r="C1034" s="13"/>
      <c r="D1034" s="1" t="s">
        <v>1166</v>
      </c>
      <c r="F1034" s="32">
        <v>1241</v>
      </c>
      <c r="G1034" s="14">
        <v>1.0716E-3</v>
      </c>
      <c r="H1034" s="14">
        <v>0.282082</v>
      </c>
      <c r="I1034" s="5">
        <f t="shared" si="115"/>
        <v>0.2820568817311242</v>
      </c>
      <c r="J1034" s="2">
        <f t="shared" si="116"/>
        <v>-24.859875877433211</v>
      </c>
      <c r="K1034" s="2">
        <f t="shared" si="117"/>
        <v>2.1086941297743245</v>
      </c>
      <c r="L1034" s="10">
        <f t="shared" si="118"/>
        <v>1650.2570642754174</v>
      </c>
      <c r="M1034" s="10">
        <f t="shared" si="119"/>
        <v>1892.3830751114558</v>
      </c>
      <c r="N1034" s="17"/>
      <c r="O1034" s="13" t="s">
        <v>1218</v>
      </c>
    </row>
    <row r="1035" spans="1:15" x14ac:dyDescent="0.2">
      <c r="A1035" s="1" t="s">
        <v>1115</v>
      </c>
      <c r="B1035" s="13"/>
      <c r="C1035" s="13"/>
      <c r="D1035" s="1" t="s">
        <v>1167</v>
      </c>
      <c r="F1035" s="32">
        <v>1241</v>
      </c>
      <c r="G1035" s="14">
        <v>7.8100000000000001E-4</v>
      </c>
      <c r="H1035" s="14">
        <v>0.28211700000000001</v>
      </c>
      <c r="I1035" s="5">
        <f t="shared" si="115"/>
        <v>0.28209869338559912</v>
      </c>
      <c r="J1035" s="2">
        <f t="shared" si="116"/>
        <v>-23.62218646675074</v>
      </c>
      <c r="K1035" s="2">
        <f t="shared" si="117"/>
        <v>3.5913904929096852</v>
      </c>
      <c r="L1035" s="10">
        <f t="shared" si="118"/>
        <v>1589.3479087639726</v>
      </c>
      <c r="M1035" s="10">
        <f t="shared" si="119"/>
        <v>1799.9200680458246</v>
      </c>
      <c r="N1035" s="17"/>
      <c r="O1035" s="13" t="s">
        <v>1218</v>
      </c>
    </row>
    <row r="1036" spans="1:15" x14ac:dyDescent="0.2">
      <c r="A1036" s="1" t="s">
        <v>1115</v>
      </c>
      <c r="B1036" s="13"/>
      <c r="C1036" s="13"/>
      <c r="D1036" s="1" t="s">
        <v>1168</v>
      </c>
      <c r="F1036" s="32">
        <v>1241</v>
      </c>
      <c r="G1036" s="14">
        <v>7.5529999999999998E-4</v>
      </c>
      <c r="H1036" s="14">
        <v>0.28212100000000001</v>
      </c>
      <c r="I1036" s="5">
        <f t="shared" si="115"/>
        <v>0.28210329579275673</v>
      </c>
      <c r="J1036" s="2">
        <f t="shared" si="116"/>
        <v>-23.480736248386869</v>
      </c>
      <c r="K1036" s="2">
        <f t="shared" si="117"/>
        <v>3.7545979153352782</v>
      </c>
      <c r="L1036" s="10">
        <f t="shared" si="118"/>
        <v>1582.7534900439355</v>
      </c>
      <c r="M1036" s="10">
        <f t="shared" si="119"/>
        <v>1789.7324674506185</v>
      </c>
      <c r="N1036" s="17"/>
      <c r="O1036" s="13" t="s">
        <v>1218</v>
      </c>
    </row>
    <row r="1037" spans="1:15" x14ac:dyDescent="0.2">
      <c r="A1037" s="1" t="s">
        <v>1115</v>
      </c>
      <c r="B1037" s="13"/>
      <c r="C1037" s="13"/>
      <c r="D1037" s="1" t="s">
        <v>1169</v>
      </c>
      <c r="F1037" s="32">
        <v>1241</v>
      </c>
      <c r="G1037" s="14">
        <v>6.1899999999999998E-4</v>
      </c>
      <c r="H1037" s="14">
        <v>0.28210499999999999</v>
      </c>
      <c r="I1037" s="5">
        <f t="shared" si="115"/>
        <v>0.28209049066028918</v>
      </c>
      <c r="J1037" s="2">
        <f t="shared" si="116"/>
        <v>-24.046537121842348</v>
      </c>
      <c r="K1037" s="2">
        <f t="shared" si="117"/>
        <v>3.3005110446415742</v>
      </c>
      <c r="L1037" s="10">
        <f t="shared" si="118"/>
        <v>1599.1471379799223</v>
      </c>
      <c r="M1037" s="10">
        <f t="shared" si="119"/>
        <v>1818.0723047843671</v>
      </c>
      <c r="N1037" s="17"/>
      <c r="O1037" s="13" t="s">
        <v>1218</v>
      </c>
    </row>
    <row r="1038" spans="1:15" x14ac:dyDescent="0.2">
      <c r="A1038" s="1" t="s">
        <v>1115</v>
      </c>
      <c r="B1038" s="13"/>
      <c r="C1038" s="13"/>
      <c r="D1038" s="1" t="s">
        <v>1170</v>
      </c>
      <c r="F1038" s="32">
        <v>1241</v>
      </c>
      <c r="G1038" s="14">
        <v>1.4909999999999999E-3</v>
      </c>
      <c r="H1038" s="14">
        <v>0.28215600000000002</v>
      </c>
      <c r="I1038" s="5">
        <f t="shared" si="115"/>
        <v>0.28212105100887103</v>
      </c>
      <c r="J1038" s="2">
        <f t="shared" si="116"/>
        <v>-22.243046837703282</v>
      </c>
      <c r="K1038" s="2">
        <f t="shared" si="117"/>
        <v>4.3842212748979037</v>
      </c>
      <c r="L1038" s="10">
        <f t="shared" si="118"/>
        <v>1564.5249187190859</v>
      </c>
      <c r="M1038" s="10">
        <f t="shared" si="119"/>
        <v>1750.4124648266177</v>
      </c>
      <c r="N1038" s="17"/>
      <c r="O1038" s="13" t="s">
        <v>1218</v>
      </c>
    </row>
    <row r="1039" spans="1:15" x14ac:dyDescent="0.2">
      <c r="A1039" s="1" t="s">
        <v>1115</v>
      </c>
      <c r="B1039" s="13"/>
      <c r="C1039" s="13"/>
      <c r="D1039" s="1" t="s">
        <v>1171</v>
      </c>
      <c r="F1039" s="32">
        <v>1241</v>
      </c>
      <c r="G1039" s="14">
        <v>8.61E-4</v>
      </c>
      <c r="H1039" s="14">
        <v>0.28207399999999999</v>
      </c>
      <c r="I1039" s="5">
        <f t="shared" si="115"/>
        <v>0.28205381818822128</v>
      </c>
      <c r="J1039" s="2">
        <f t="shared" si="116"/>
        <v>-25.142776314162063</v>
      </c>
      <c r="K1039" s="2">
        <f t="shared" si="117"/>
        <v>2.000056861590771</v>
      </c>
      <c r="L1039" s="10">
        <f t="shared" si="118"/>
        <v>1652.2083174964953</v>
      </c>
      <c r="M1039" s="10">
        <f t="shared" si="119"/>
        <v>1899.1515743224584</v>
      </c>
      <c r="N1039" s="17"/>
      <c r="O1039" s="13" t="s">
        <v>1218</v>
      </c>
    </row>
    <row r="1040" spans="1:15" x14ac:dyDescent="0.2">
      <c r="A1040" s="1" t="s">
        <v>1115</v>
      </c>
      <c r="B1040" s="13"/>
      <c r="C1040" s="13"/>
      <c r="D1040" s="1" t="s">
        <v>1172</v>
      </c>
      <c r="F1040" s="32">
        <v>1241</v>
      </c>
      <c r="G1040" s="14">
        <v>8.5539999999999998E-4</v>
      </c>
      <c r="H1040" s="14">
        <v>0.28208499999999997</v>
      </c>
      <c r="I1040" s="5">
        <f t="shared" si="115"/>
        <v>0.28206494945203769</v>
      </c>
      <c r="J1040" s="2">
        <f t="shared" si="116"/>
        <v>-24.7537882136617</v>
      </c>
      <c r="K1040" s="2">
        <f t="shared" si="117"/>
        <v>2.3947861442485951</v>
      </c>
      <c r="L1040" s="10">
        <f t="shared" si="118"/>
        <v>1636.7472777643395</v>
      </c>
      <c r="M1040" s="10">
        <f t="shared" si="119"/>
        <v>1874.554402881254</v>
      </c>
      <c r="N1040" s="17"/>
      <c r="O1040" s="13" t="s">
        <v>1218</v>
      </c>
    </row>
    <row r="1041" spans="1:15" x14ac:dyDescent="0.2">
      <c r="A1041" s="1" t="s">
        <v>1115</v>
      </c>
      <c r="B1041" s="13"/>
      <c r="C1041" s="13"/>
      <c r="D1041" s="1" t="s">
        <v>1173</v>
      </c>
      <c r="F1041" s="32">
        <v>1241</v>
      </c>
      <c r="G1041" s="14">
        <v>6.96E-4</v>
      </c>
      <c r="H1041" s="14">
        <v>0.282134</v>
      </c>
      <c r="I1041" s="5">
        <f t="shared" si="115"/>
        <v>0.28211768578281304</v>
      </c>
      <c r="J1041" s="2">
        <f t="shared" si="116"/>
        <v>-23.021023038705124</v>
      </c>
      <c r="K1041" s="2">
        <f t="shared" si="117"/>
        <v>4.2648859245031367</v>
      </c>
      <c r="L1041" s="10">
        <f t="shared" si="118"/>
        <v>1562.3667980414912</v>
      </c>
      <c r="M1041" s="10">
        <f t="shared" si="119"/>
        <v>1757.8671793025699</v>
      </c>
      <c r="N1041" s="17"/>
      <c r="O1041" s="13" t="s">
        <v>1218</v>
      </c>
    </row>
    <row r="1042" spans="1:15" x14ac:dyDescent="0.2">
      <c r="A1042" s="1" t="s">
        <v>1115</v>
      </c>
      <c r="B1042" s="13"/>
      <c r="C1042" s="13"/>
      <c r="D1042" s="1" t="s">
        <v>1174</v>
      </c>
      <c r="F1042" s="32">
        <v>1241</v>
      </c>
      <c r="G1042" s="14">
        <v>9.19E-4</v>
      </c>
      <c r="H1042" s="14">
        <v>0.28213100000000002</v>
      </c>
      <c r="I1042" s="5">
        <f t="shared" si="115"/>
        <v>0.28210945867012238</v>
      </c>
      <c r="J1042" s="2">
        <f t="shared" si="116"/>
        <v>-23.127110702476639</v>
      </c>
      <c r="K1042" s="2">
        <f t="shared" si="117"/>
        <v>3.9731416675792275</v>
      </c>
      <c r="L1042" s="10">
        <f t="shared" si="118"/>
        <v>1575.690335298015</v>
      </c>
      <c r="M1042" s="10">
        <f t="shared" si="119"/>
        <v>1776.0876723356253</v>
      </c>
      <c r="N1042" s="17"/>
      <c r="O1042" s="13" t="s">
        <v>1218</v>
      </c>
    </row>
    <row r="1043" spans="1:15" x14ac:dyDescent="0.2">
      <c r="A1043" s="1" t="s">
        <v>1115</v>
      </c>
      <c r="B1043" s="13"/>
      <c r="C1043" s="13"/>
      <c r="D1043" s="1" t="s">
        <v>1175</v>
      </c>
      <c r="F1043" s="32">
        <v>1238</v>
      </c>
      <c r="G1043" s="14">
        <v>7.9100000000000004E-4</v>
      </c>
      <c r="H1043" s="14">
        <v>0.28225099999999997</v>
      </c>
      <c r="I1043" s="5">
        <f t="shared" si="115"/>
        <v>0.28223250432704927</v>
      </c>
      <c r="J1043" s="2">
        <f t="shared" si="116"/>
        <v>-18.883604151564981</v>
      </c>
      <c r="K1043" s="2">
        <f t="shared" si="117"/>
        <v>8.26814802440623</v>
      </c>
      <c r="L1043" s="10">
        <f t="shared" si="118"/>
        <v>1404.1845434998272</v>
      </c>
      <c r="M1043" s="10">
        <f t="shared" si="119"/>
        <v>1504.8444612144299</v>
      </c>
      <c r="N1043" s="17"/>
      <c r="O1043" s="13" t="s">
        <v>1218</v>
      </c>
    </row>
    <row r="1044" spans="1:15" x14ac:dyDescent="0.2">
      <c r="A1044" s="1" t="s">
        <v>1115</v>
      </c>
      <c r="B1044" s="13"/>
      <c r="C1044" s="13"/>
      <c r="D1044" s="1" t="s">
        <v>1176</v>
      </c>
      <c r="F1044" s="32">
        <v>1238</v>
      </c>
      <c r="G1044" s="14">
        <v>4.6299999999999998E-4</v>
      </c>
      <c r="H1044" s="14">
        <v>0.282221</v>
      </c>
      <c r="I1044" s="5">
        <f t="shared" si="115"/>
        <v>0.28221017383492264</v>
      </c>
      <c r="J1044" s="2">
        <f t="shared" si="116"/>
        <v>-19.944480789292342</v>
      </c>
      <c r="K1044" s="2">
        <f t="shared" si="117"/>
        <v>7.4762847568732305</v>
      </c>
      <c r="L1044" s="10">
        <f t="shared" si="118"/>
        <v>1433.4537687463142</v>
      </c>
      <c r="M1044" s="10">
        <f t="shared" si="119"/>
        <v>1554.519134356168</v>
      </c>
      <c r="N1044" s="17"/>
      <c r="O1044" s="13" t="s">
        <v>1218</v>
      </c>
    </row>
    <row r="1045" spans="1:15" x14ac:dyDescent="0.2">
      <c r="A1045" s="1" t="s">
        <v>1115</v>
      </c>
      <c r="B1045" s="13"/>
      <c r="C1045" s="13"/>
      <c r="D1045" s="1" t="s">
        <v>1177</v>
      </c>
      <c r="F1045" s="32">
        <v>1238</v>
      </c>
      <c r="G1045" s="14">
        <v>8.6790000000000001E-4</v>
      </c>
      <c r="H1045" s="14">
        <v>0.28224100000000002</v>
      </c>
      <c r="I1045" s="5">
        <f t="shared" si="115"/>
        <v>0.28222070620157536</v>
      </c>
      <c r="J1045" s="2">
        <f t="shared" si="116"/>
        <v>-19.237229697472991</v>
      </c>
      <c r="K1045" s="2">
        <f t="shared" si="117"/>
        <v>7.8497738060701039</v>
      </c>
      <c r="L1045" s="10">
        <f t="shared" si="118"/>
        <v>1420.9232745787697</v>
      </c>
      <c r="M1045" s="10">
        <f t="shared" si="119"/>
        <v>1531.0953921136238</v>
      </c>
      <c r="N1045" s="17"/>
      <c r="O1045" s="13" t="s">
        <v>1218</v>
      </c>
    </row>
    <row r="1046" spans="1:15" x14ac:dyDescent="0.2">
      <c r="A1046" s="1" t="s">
        <v>1115</v>
      </c>
      <c r="B1046" s="13"/>
      <c r="C1046" s="13"/>
      <c r="D1046" s="1" t="s">
        <v>1178</v>
      </c>
      <c r="F1046" s="32">
        <v>1238</v>
      </c>
      <c r="G1046" s="14">
        <v>1.1297E-3</v>
      </c>
      <c r="H1046" s="14">
        <v>0.28226200000000001</v>
      </c>
      <c r="I1046" s="5">
        <f t="shared" si="115"/>
        <v>0.2822355846248642</v>
      </c>
      <c r="J1046" s="2">
        <f t="shared" si="116"/>
        <v>-18.494616051063506</v>
      </c>
      <c r="K1046" s="2">
        <f t="shared" si="117"/>
        <v>8.3773786978236231</v>
      </c>
      <c r="L1046" s="10">
        <f t="shared" si="118"/>
        <v>1401.3801482958315</v>
      </c>
      <c r="M1046" s="10">
        <f t="shared" si="119"/>
        <v>1497.9886534853031</v>
      </c>
      <c r="N1046" s="17"/>
      <c r="O1046" s="13" t="s">
        <v>1218</v>
      </c>
    </row>
    <row r="1047" spans="1:15" x14ac:dyDescent="0.2">
      <c r="A1047" s="1" t="s">
        <v>1115</v>
      </c>
      <c r="B1047" s="13"/>
      <c r="C1047" s="13"/>
      <c r="D1047" s="1" t="s">
        <v>1179</v>
      </c>
      <c r="F1047" s="32">
        <v>1238</v>
      </c>
      <c r="G1047" s="14">
        <v>9.2000000000000003E-4</v>
      </c>
      <c r="H1047" s="14">
        <v>0.28223199999999998</v>
      </c>
      <c r="I1047" s="5">
        <f t="shared" si="115"/>
        <v>0.28221048796572101</v>
      </c>
      <c r="J1047" s="2">
        <f t="shared" si="116"/>
        <v>-19.555492688793088</v>
      </c>
      <c r="K1047" s="2">
        <f t="shared" si="117"/>
        <v>7.4874241728362101</v>
      </c>
      <c r="L1047" s="10">
        <f t="shared" si="118"/>
        <v>1435.3955287746546</v>
      </c>
      <c r="M1047" s="10">
        <f t="shared" si="119"/>
        <v>1553.8206628384194</v>
      </c>
      <c r="N1047" s="17"/>
      <c r="O1047" s="13" t="s">
        <v>1218</v>
      </c>
    </row>
    <row r="1048" spans="1:15" x14ac:dyDescent="0.2">
      <c r="A1048" s="1" t="s">
        <v>1115</v>
      </c>
      <c r="B1048" s="13"/>
      <c r="C1048" s="13"/>
      <c r="D1048" s="1" t="s">
        <v>1180</v>
      </c>
      <c r="F1048" s="32">
        <v>1238</v>
      </c>
      <c r="G1048" s="14">
        <v>1.021E-3</v>
      </c>
      <c r="H1048" s="14">
        <v>0.28226299999999999</v>
      </c>
      <c r="I1048" s="5">
        <f t="shared" si="115"/>
        <v>0.28223912631847953</v>
      </c>
      <c r="J1048" s="2">
        <f t="shared" si="116"/>
        <v>-18.459253496473373</v>
      </c>
      <c r="K1048" s="2">
        <f t="shared" si="117"/>
        <v>8.5029709625583649</v>
      </c>
      <c r="L1048" s="10">
        <f t="shared" si="118"/>
        <v>1395.961506080419</v>
      </c>
      <c r="M1048" s="10">
        <f t="shared" si="119"/>
        <v>1490.1048340953316</v>
      </c>
      <c r="N1048" s="17"/>
      <c r="O1048" s="13" t="s">
        <v>1218</v>
      </c>
    </row>
    <row r="1049" spans="1:15" x14ac:dyDescent="0.2">
      <c r="A1049" s="1" t="s">
        <v>1115</v>
      </c>
      <c r="B1049" s="13"/>
      <c r="C1049" s="13"/>
      <c r="D1049" s="1" t="s">
        <v>1181</v>
      </c>
      <c r="F1049" s="32">
        <v>1238</v>
      </c>
      <c r="G1049" s="14">
        <v>8.6810000000000001E-4</v>
      </c>
      <c r="H1049" s="14">
        <v>0.28222799999999998</v>
      </c>
      <c r="I1049" s="5">
        <f t="shared" si="115"/>
        <v>0.2822077015250461</v>
      </c>
      <c r="J1049" s="2">
        <f t="shared" si="116"/>
        <v>-19.696942907156956</v>
      </c>
      <c r="K1049" s="2">
        <f t="shared" si="117"/>
        <v>7.3886139896517378</v>
      </c>
      <c r="L1049" s="10">
        <f t="shared" si="118"/>
        <v>1438.9943318823784</v>
      </c>
      <c r="M1049" s="10">
        <f t="shared" si="119"/>
        <v>1560.0160107327515</v>
      </c>
      <c r="N1049" s="17"/>
      <c r="O1049" s="13" t="s">
        <v>1218</v>
      </c>
    </row>
    <row r="1050" spans="1:15" x14ac:dyDescent="0.2">
      <c r="A1050" s="1" t="s">
        <v>1115</v>
      </c>
      <c r="B1050" s="13"/>
      <c r="C1050" s="13"/>
      <c r="D1050" s="1" t="s">
        <v>1182</v>
      </c>
      <c r="F1050" s="32">
        <v>1238</v>
      </c>
      <c r="G1050" s="14">
        <v>8.3889999999999995E-4</v>
      </c>
      <c r="H1050" s="14">
        <v>0.282223</v>
      </c>
      <c r="I1050" s="5">
        <f t="shared" si="115"/>
        <v>0.28220338429830805</v>
      </c>
      <c r="J1050" s="2">
        <f t="shared" si="116"/>
        <v>-19.87375568011096</v>
      </c>
      <c r="K1050" s="2">
        <f t="shared" si="117"/>
        <v>7.2355204862883937</v>
      </c>
      <c r="L1050" s="10">
        <f t="shared" si="118"/>
        <v>1444.8311943208614</v>
      </c>
      <c r="M1050" s="10">
        <f t="shared" si="119"/>
        <v>1569.6134799811193</v>
      </c>
      <c r="N1050" s="17"/>
      <c r="O1050" s="13" t="s">
        <v>1218</v>
      </c>
    </row>
    <row r="1051" spans="1:15" x14ac:dyDescent="0.2">
      <c r="A1051" s="1" t="s">
        <v>1115</v>
      </c>
      <c r="B1051" s="13"/>
      <c r="C1051" s="13"/>
      <c r="D1051" s="1" t="s">
        <v>1183</v>
      </c>
      <c r="F1051" s="32">
        <v>1238</v>
      </c>
      <c r="G1051" s="14">
        <v>7.54E-4</v>
      </c>
      <c r="H1051" s="14">
        <v>0.28220800000000001</v>
      </c>
      <c r="I1051" s="5">
        <f t="shared" si="115"/>
        <v>0.28219036948494963</v>
      </c>
      <c r="J1051" s="2">
        <f t="shared" si="116"/>
        <v>-20.404193998974087</v>
      </c>
      <c r="K1051" s="2">
        <f t="shared" si="117"/>
        <v>6.774001207003888</v>
      </c>
      <c r="L1051" s="10">
        <f t="shared" si="118"/>
        <v>1462.3871199997682</v>
      </c>
      <c r="M1051" s="10">
        <f t="shared" si="119"/>
        <v>1598.5358345588372</v>
      </c>
      <c r="N1051" s="17"/>
      <c r="O1051" s="13" t="s">
        <v>1218</v>
      </c>
    </row>
    <row r="1052" spans="1:15" x14ac:dyDescent="0.2">
      <c r="A1052" s="1" t="s">
        <v>1115</v>
      </c>
      <c r="B1052" s="13"/>
      <c r="C1052" s="13"/>
      <c r="D1052" s="1" t="s">
        <v>1184</v>
      </c>
      <c r="F1052" s="32">
        <v>1238</v>
      </c>
      <c r="G1052" s="14">
        <v>9.9839999999999998E-4</v>
      </c>
      <c r="H1052" s="14">
        <v>0.28225</v>
      </c>
      <c r="I1052" s="5">
        <f t="shared" si="115"/>
        <v>0.28222665476627812</v>
      </c>
      <c r="J1052" s="2">
        <f t="shared" si="116"/>
        <v>-18.918966706155118</v>
      </c>
      <c r="K1052" s="2">
        <f t="shared" si="117"/>
        <v>8.0607163081869437</v>
      </c>
      <c r="L1052" s="10">
        <f t="shared" si="118"/>
        <v>1413.2641209553949</v>
      </c>
      <c r="M1052" s="10">
        <f t="shared" si="119"/>
        <v>1517.8613924659287</v>
      </c>
      <c r="N1052" s="17"/>
      <c r="O1052" s="13" t="s">
        <v>1218</v>
      </c>
    </row>
    <row r="1053" spans="1:15" x14ac:dyDescent="0.2">
      <c r="A1053" s="1" t="s">
        <v>1115</v>
      </c>
      <c r="B1053" s="13"/>
      <c r="C1053" s="13"/>
      <c r="D1053" s="1" t="s">
        <v>1185</v>
      </c>
      <c r="F1053" s="32">
        <v>1238</v>
      </c>
      <c r="G1053" s="14">
        <v>1.462E-3</v>
      </c>
      <c r="H1053" s="14">
        <v>0.282217</v>
      </c>
      <c r="I1053" s="5">
        <f t="shared" si="115"/>
        <v>0.28218281457161321</v>
      </c>
      <c r="J1053" s="2">
        <f t="shared" si="116"/>
        <v>-20.08593100765621</v>
      </c>
      <c r="K1053" s="2">
        <f t="shared" si="117"/>
        <v>6.506095854690308</v>
      </c>
      <c r="L1053" s="10">
        <f t="shared" si="118"/>
        <v>1477.3368518854579</v>
      </c>
      <c r="M1053" s="10">
        <f t="shared" si="119"/>
        <v>1615.3176871050857</v>
      </c>
      <c r="N1053" s="17"/>
      <c r="O1053" s="13" t="s">
        <v>1218</v>
      </c>
    </row>
    <row r="1054" spans="1:15" x14ac:dyDescent="0.2">
      <c r="A1054" s="1" t="s">
        <v>1115</v>
      </c>
      <c r="B1054" s="13"/>
      <c r="C1054" s="13"/>
      <c r="D1054" s="1" t="s">
        <v>1186</v>
      </c>
      <c r="F1054" s="32">
        <v>1238</v>
      </c>
      <c r="G1054" s="14">
        <v>7.6889999999999999E-4</v>
      </c>
      <c r="H1054" s="14">
        <v>0.28221200000000002</v>
      </c>
      <c r="I1054" s="5">
        <f t="shared" si="115"/>
        <v>0.28219402108352493</v>
      </c>
      <c r="J1054" s="2">
        <f t="shared" si="116"/>
        <v>-20.262743780610215</v>
      </c>
      <c r="K1054" s="2">
        <f t="shared" si="117"/>
        <v>6.9034908198251088</v>
      </c>
      <c r="L1054" s="10">
        <f t="shared" si="118"/>
        <v>1457.4180674244901</v>
      </c>
      <c r="M1054" s="10">
        <f t="shared" si="119"/>
        <v>1590.422593637142</v>
      </c>
      <c r="N1054" s="17"/>
      <c r="O1054" s="13" t="s">
        <v>1218</v>
      </c>
    </row>
    <row r="1055" spans="1:15" x14ac:dyDescent="0.2">
      <c r="A1055" s="1" t="s">
        <v>1115</v>
      </c>
      <c r="B1055" s="13"/>
      <c r="C1055" s="13"/>
      <c r="D1055" s="1" t="s">
        <v>1187</v>
      </c>
      <c r="F1055" s="32">
        <v>1238</v>
      </c>
      <c r="G1055" s="14">
        <v>1.1839999999999999E-3</v>
      </c>
      <c r="H1055" s="14">
        <v>0.28224300000000002</v>
      </c>
      <c r="I1055" s="5">
        <f t="shared" si="115"/>
        <v>0.28221531494718882</v>
      </c>
      <c r="J1055" s="2">
        <f t="shared" si="116"/>
        <v>-19.166504588290501</v>
      </c>
      <c r="K1055" s="2">
        <f t="shared" si="117"/>
        <v>7.6585941271622993</v>
      </c>
      <c r="L1055" s="10">
        <f t="shared" si="118"/>
        <v>1430.0295838831821</v>
      </c>
      <c r="M1055" s="10">
        <f t="shared" si="119"/>
        <v>1543.0866981444572</v>
      </c>
      <c r="N1055" s="17"/>
      <c r="O1055" s="13" t="s">
        <v>1218</v>
      </c>
    </row>
    <row r="1056" spans="1:15" x14ac:dyDescent="0.2">
      <c r="A1056" s="1" t="s">
        <v>1115</v>
      </c>
      <c r="B1056" s="13"/>
      <c r="C1056" s="13"/>
      <c r="D1056" s="1" t="s">
        <v>1188</v>
      </c>
      <c r="F1056" s="32">
        <v>1238</v>
      </c>
      <c r="G1056" s="14">
        <v>8.4900000000000004E-4</v>
      </c>
      <c r="H1056" s="14">
        <v>0.28225299999999998</v>
      </c>
      <c r="I1056" s="5">
        <f t="shared" si="115"/>
        <v>0.28223314813358386</v>
      </c>
      <c r="J1056" s="2">
        <f t="shared" si="116"/>
        <v>-18.812879042383599</v>
      </c>
      <c r="K1056" s="2">
        <f t="shared" si="117"/>
        <v>8.2909780965456648</v>
      </c>
      <c r="L1056" s="10">
        <f t="shared" si="118"/>
        <v>1403.5462761138474</v>
      </c>
      <c r="M1056" s="10">
        <f t="shared" si="119"/>
        <v>1503.411615870406</v>
      </c>
      <c r="N1056" s="17"/>
      <c r="O1056" s="13" t="s">
        <v>1218</v>
      </c>
    </row>
    <row r="1057" spans="1:15" x14ac:dyDescent="0.2">
      <c r="A1057" s="1" t="s">
        <v>1115</v>
      </c>
      <c r="B1057" s="13"/>
      <c r="C1057" s="13"/>
      <c r="D1057" s="1" t="s">
        <v>1189</v>
      </c>
      <c r="F1057" s="32">
        <v>1238</v>
      </c>
      <c r="G1057" s="14">
        <v>1.2459999999999999E-3</v>
      </c>
      <c r="H1057" s="14">
        <v>0.28225099999999997</v>
      </c>
      <c r="I1057" s="5">
        <f t="shared" si="115"/>
        <v>0.28222186522313958</v>
      </c>
      <c r="J1057" s="2">
        <f t="shared" si="116"/>
        <v>-18.883604151564981</v>
      </c>
      <c r="K1057" s="2">
        <f t="shared" si="117"/>
        <v>7.8908739572791653</v>
      </c>
      <c r="L1057" s="10">
        <f t="shared" si="118"/>
        <v>1421.154506100786</v>
      </c>
      <c r="M1057" s="10">
        <f t="shared" si="119"/>
        <v>1528.5171289337238</v>
      </c>
      <c r="N1057" s="17"/>
      <c r="O1057" s="13" t="s">
        <v>1218</v>
      </c>
    </row>
    <row r="1058" spans="1:15" x14ac:dyDescent="0.2">
      <c r="A1058" s="1" t="s">
        <v>1115</v>
      </c>
      <c r="B1058" s="13"/>
      <c r="C1058" s="13"/>
      <c r="D1058" s="1" t="s">
        <v>1190</v>
      </c>
      <c r="F1058" s="32">
        <v>1219</v>
      </c>
      <c r="G1058" s="14">
        <v>2.4559999999999998E-3</v>
      </c>
      <c r="H1058" s="14">
        <v>0.28215099999999999</v>
      </c>
      <c r="I1058" s="5">
        <f t="shared" si="115"/>
        <v>0.28209446365165158</v>
      </c>
      <c r="J1058" s="2">
        <f t="shared" si="116"/>
        <v>-22.419859610659508</v>
      </c>
      <c r="K1058" s="2">
        <f t="shared" si="117"/>
        <v>2.940485885050137</v>
      </c>
      <c r="L1058" s="10">
        <f t="shared" si="118"/>
        <v>1613.1348822089155</v>
      </c>
      <c r="M1058" s="10">
        <f t="shared" si="119"/>
        <v>1823.2300818972451</v>
      </c>
      <c r="N1058" s="17"/>
      <c r="O1058" s="13" t="s">
        <v>1218</v>
      </c>
    </row>
    <row r="1059" spans="1:15" x14ac:dyDescent="0.2">
      <c r="A1059" s="1" t="s">
        <v>1115</v>
      </c>
      <c r="B1059" s="13"/>
      <c r="C1059" s="13"/>
      <c r="D1059" s="1" t="s">
        <v>1191</v>
      </c>
      <c r="F1059" s="32">
        <v>1219</v>
      </c>
      <c r="G1059" s="14">
        <v>7.0299999999999996E-4</v>
      </c>
      <c r="H1059" s="14">
        <v>0.28212100000000001</v>
      </c>
      <c r="I1059" s="5">
        <f t="shared" si="115"/>
        <v>0.28210481716087588</v>
      </c>
      <c r="J1059" s="2">
        <f t="shared" si="116"/>
        <v>-23.480736248386869</v>
      </c>
      <c r="K1059" s="2">
        <f t="shared" si="117"/>
        <v>3.3076165803858082</v>
      </c>
      <c r="L1059" s="10">
        <f t="shared" si="118"/>
        <v>1580.5896953584049</v>
      </c>
      <c r="M1059" s="10">
        <f t="shared" si="119"/>
        <v>1800.3194523720674</v>
      </c>
      <c r="N1059" s="17"/>
      <c r="O1059" s="13" t="s">
        <v>1218</v>
      </c>
    </row>
    <row r="1060" spans="1:15" x14ac:dyDescent="0.2">
      <c r="A1060" s="1" t="s">
        <v>1115</v>
      </c>
      <c r="B1060" s="13"/>
      <c r="C1060" s="13"/>
      <c r="D1060" s="1" t="s">
        <v>1192</v>
      </c>
      <c r="F1060" s="32">
        <v>1219</v>
      </c>
      <c r="G1060" s="14">
        <v>6.0700000000000001E-4</v>
      </c>
      <c r="H1060" s="14">
        <v>0.28213700000000003</v>
      </c>
      <c r="I1060" s="5">
        <f t="shared" si="115"/>
        <v>0.28212302705071357</v>
      </c>
      <c r="J1060" s="2">
        <f t="shared" si="116"/>
        <v>-22.914935374931389</v>
      </c>
      <c r="K1060" s="2">
        <f t="shared" si="117"/>
        <v>3.9533309341632794</v>
      </c>
      <c r="L1060" s="10">
        <f t="shared" si="118"/>
        <v>1554.6106097569057</v>
      </c>
      <c r="M1060" s="10">
        <f t="shared" si="119"/>
        <v>1760.0001413359887</v>
      </c>
      <c r="N1060" s="17"/>
      <c r="O1060" s="13" t="s">
        <v>1218</v>
      </c>
    </row>
    <row r="1061" spans="1:15" x14ac:dyDescent="0.2">
      <c r="A1061" s="1" t="s">
        <v>1115</v>
      </c>
      <c r="B1061" s="13"/>
      <c r="C1061" s="13"/>
      <c r="D1061" s="1" t="s">
        <v>1193</v>
      </c>
      <c r="F1061" s="32">
        <v>1219</v>
      </c>
      <c r="G1061" s="14">
        <v>1.7290000000000001E-3</v>
      </c>
      <c r="H1061" s="14">
        <v>0.282134</v>
      </c>
      <c r="I1061" s="5">
        <f t="shared" si="115"/>
        <v>0.28209419896323518</v>
      </c>
      <c r="J1061" s="2">
        <f t="shared" si="116"/>
        <v>-23.021023038705124</v>
      </c>
      <c r="K1061" s="2">
        <f t="shared" si="117"/>
        <v>2.9311001550280658</v>
      </c>
      <c r="L1061" s="10">
        <f t="shared" si="118"/>
        <v>1605.7244868567125</v>
      </c>
      <c r="M1061" s="10">
        <f t="shared" si="119"/>
        <v>1823.8156658001585</v>
      </c>
      <c r="N1061" s="17"/>
      <c r="O1061" s="13" t="s">
        <v>1218</v>
      </c>
    </row>
    <row r="1062" spans="1:15" x14ac:dyDescent="0.2">
      <c r="A1062" s="1" t="s">
        <v>1115</v>
      </c>
      <c r="B1062" s="13"/>
      <c r="C1062" s="13"/>
      <c r="D1062" s="1" t="s">
        <v>1194</v>
      </c>
      <c r="F1062" s="32">
        <v>1219</v>
      </c>
      <c r="G1062" s="14">
        <v>6.9700000000000003E-4</v>
      </c>
      <c r="H1062" s="14">
        <v>0.28209499999999998</v>
      </c>
      <c r="I1062" s="5">
        <f t="shared" ref="I1062:I1085" si="120">H1062-(G1062*(EXP((F1062*1000000)*1.867*10^-11)-1))</f>
        <v>0.28207895527899068</v>
      </c>
      <c r="J1062" s="2">
        <f t="shared" ref="J1062:J1085" si="121">10000*((H1062/0.282785)-1)</f>
        <v>-24.400162667751466</v>
      </c>
      <c r="K1062" s="2">
        <f t="shared" ref="K1062:K1085" si="122">((I1062/(0.282785-(0.0336*(EXP((F1062*1000000)*1.867*10^-11)-1))))-1)*(10^4)</f>
        <v>2.3905660931067274</v>
      </c>
      <c r="L1062" s="10">
        <f t="shared" ref="L1062:L1085" si="123">((1/(1.867*10^-11))*(LN(((H1062-0.28325)/(G1062-0.0384))+1)))/1000000</f>
        <v>1616.1922301076252</v>
      </c>
      <c r="M1062" s="10">
        <f t="shared" ref="M1062:M1085" si="124">((1/(1.867*(10^-11)))*(LN(1+(((0.28325)-((I1062)+(0.015)*(EXP((1.867*(10^-11))*(F1062*1000000))-1)))/(0.0384-0.015)))))/1000000</f>
        <v>1857.5292617628249</v>
      </c>
      <c r="N1062" s="17"/>
      <c r="O1062" s="13" t="s">
        <v>1218</v>
      </c>
    </row>
    <row r="1063" spans="1:15" x14ac:dyDescent="0.2">
      <c r="A1063" s="1" t="s">
        <v>1115</v>
      </c>
      <c r="B1063" s="13"/>
      <c r="C1063" s="13"/>
      <c r="D1063" s="1" t="s">
        <v>1195</v>
      </c>
      <c r="F1063" s="32">
        <v>1219</v>
      </c>
      <c r="G1063" s="14">
        <v>1.1509999999999999E-3</v>
      </c>
      <c r="H1063" s="14">
        <v>0.28211399999999998</v>
      </c>
      <c r="I1063" s="5">
        <f t="shared" si="120"/>
        <v>0.2820875043416331</v>
      </c>
      <c r="J1063" s="2">
        <f t="shared" si="121"/>
        <v>-23.728274130524476</v>
      </c>
      <c r="K1063" s="2">
        <f t="shared" si="122"/>
        <v>2.6937119390590958</v>
      </c>
      <c r="L1063" s="10">
        <f t="shared" si="123"/>
        <v>1609.087276498577</v>
      </c>
      <c r="M1063" s="10">
        <f t="shared" si="124"/>
        <v>1838.6243958628916</v>
      </c>
      <c r="N1063" s="17"/>
      <c r="O1063" s="13" t="s">
        <v>1218</v>
      </c>
    </row>
    <row r="1064" spans="1:15" x14ac:dyDescent="0.2">
      <c r="A1064" s="1" t="s">
        <v>1115</v>
      </c>
      <c r="B1064" s="13"/>
      <c r="C1064" s="13"/>
      <c r="D1064" s="1" t="s">
        <v>1196</v>
      </c>
      <c r="F1064" s="32">
        <v>1219</v>
      </c>
      <c r="G1064" s="14">
        <v>1.248E-3</v>
      </c>
      <c r="H1064" s="14">
        <v>0.28210499999999999</v>
      </c>
      <c r="I1064" s="5">
        <f t="shared" si="120"/>
        <v>0.28207627143210962</v>
      </c>
      <c r="J1064" s="2">
        <f t="shared" si="121"/>
        <v>-24.046537121842348</v>
      </c>
      <c r="K1064" s="2">
        <f t="shared" si="122"/>
        <v>2.2953981118667421</v>
      </c>
      <c r="L1064" s="10">
        <f t="shared" si="123"/>
        <v>1625.8146021168411</v>
      </c>
      <c r="M1064" s="10">
        <f t="shared" si="124"/>
        <v>1863.4627780707169</v>
      </c>
      <c r="N1064" s="17"/>
      <c r="O1064" s="13" t="s">
        <v>1218</v>
      </c>
    </row>
    <row r="1065" spans="1:15" x14ac:dyDescent="0.2">
      <c r="A1065" s="1" t="s">
        <v>1115</v>
      </c>
      <c r="B1065" s="13"/>
      <c r="C1065" s="13"/>
      <c r="D1065" s="1" t="s">
        <v>1197</v>
      </c>
      <c r="F1065" s="32">
        <v>1219</v>
      </c>
      <c r="G1065" s="14">
        <v>9.68E-4</v>
      </c>
      <c r="H1065" s="14">
        <v>0.28209699999999999</v>
      </c>
      <c r="I1065" s="5">
        <f t="shared" si="120"/>
        <v>0.28207471694413627</v>
      </c>
      <c r="J1065" s="2">
        <f t="shared" si="121"/>
        <v>-24.329437558570088</v>
      </c>
      <c r="K1065" s="2">
        <f t="shared" si="122"/>
        <v>2.2402766802653851</v>
      </c>
      <c r="L1065" s="10">
        <f t="shared" si="123"/>
        <v>1624.9408862159457</v>
      </c>
      <c r="M1065" s="10">
        <f t="shared" si="124"/>
        <v>1866.8991786619797</v>
      </c>
      <c r="N1065" s="17"/>
      <c r="O1065" s="13" t="s">
        <v>1218</v>
      </c>
    </row>
    <row r="1066" spans="1:15" x14ac:dyDescent="0.2">
      <c r="A1066" s="1" t="s">
        <v>1115</v>
      </c>
      <c r="B1066" s="13"/>
      <c r="C1066" s="13"/>
      <c r="D1066" s="1" t="s">
        <v>1198</v>
      </c>
      <c r="F1066" s="32">
        <v>1219</v>
      </c>
      <c r="G1066" s="14">
        <v>1.72E-3</v>
      </c>
      <c r="H1066" s="14">
        <v>0.28211199999999997</v>
      </c>
      <c r="I1066" s="5">
        <f t="shared" si="120"/>
        <v>0.28207240614040741</v>
      </c>
      <c r="J1066" s="2">
        <f t="shared" si="121"/>
        <v>-23.798999239705854</v>
      </c>
      <c r="K1066" s="2">
        <f t="shared" si="122"/>
        <v>2.1583366383537417</v>
      </c>
      <c r="L1066" s="10">
        <f t="shared" si="123"/>
        <v>1636.5041441223782</v>
      </c>
      <c r="M1066" s="10">
        <f t="shared" si="124"/>
        <v>1872.0071075025512</v>
      </c>
      <c r="N1066" s="17"/>
      <c r="O1066" s="13" t="s">
        <v>1218</v>
      </c>
    </row>
    <row r="1067" spans="1:15" x14ac:dyDescent="0.2">
      <c r="A1067" s="1" t="s">
        <v>1115</v>
      </c>
      <c r="B1067" s="13"/>
      <c r="C1067" s="13"/>
      <c r="D1067" s="1" t="s">
        <v>1199</v>
      </c>
      <c r="F1067" s="32">
        <v>1219</v>
      </c>
      <c r="G1067" s="14">
        <v>1.717E-3</v>
      </c>
      <c r="H1067" s="14">
        <v>0.28214800000000001</v>
      </c>
      <c r="I1067" s="5">
        <f t="shared" si="120"/>
        <v>0.28210847519946491</v>
      </c>
      <c r="J1067" s="2">
        <f t="shared" si="121"/>
        <v>-22.525947274431026</v>
      </c>
      <c r="K1067" s="2">
        <f t="shared" si="122"/>
        <v>3.4373289534239682</v>
      </c>
      <c r="L1067" s="10">
        <f t="shared" si="123"/>
        <v>1585.3650770403801</v>
      </c>
      <c r="M1067" s="10">
        <f t="shared" si="124"/>
        <v>1792.2224653617734</v>
      </c>
      <c r="N1067" s="17"/>
      <c r="O1067" s="13" t="s">
        <v>1218</v>
      </c>
    </row>
    <row r="1068" spans="1:15" x14ac:dyDescent="0.2">
      <c r="A1068" s="1" t="s">
        <v>1115</v>
      </c>
      <c r="B1068" s="13"/>
      <c r="C1068" s="13"/>
      <c r="D1068" s="1" t="s">
        <v>1200</v>
      </c>
      <c r="F1068" s="32">
        <v>1219</v>
      </c>
      <c r="G1068" s="14">
        <v>8.4500000000000005E-4</v>
      </c>
      <c r="H1068" s="14">
        <v>0.28212100000000001</v>
      </c>
      <c r="I1068" s="5">
        <f t="shared" si="120"/>
        <v>0.2821015483654909</v>
      </c>
      <c r="J1068" s="2">
        <f t="shared" si="121"/>
        <v>-23.480736248386869</v>
      </c>
      <c r="K1068" s="2">
        <f t="shared" si="122"/>
        <v>3.1917065930953115</v>
      </c>
      <c r="L1068" s="10">
        <f t="shared" si="123"/>
        <v>1586.4784529588337</v>
      </c>
      <c r="M1068" s="10">
        <f t="shared" si="124"/>
        <v>1807.5538227695311</v>
      </c>
      <c r="N1068" s="17"/>
      <c r="O1068" s="13" t="s">
        <v>1218</v>
      </c>
    </row>
    <row r="1069" spans="1:15" x14ac:dyDescent="0.2">
      <c r="A1069" s="1" t="s">
        <v>1115</v>
      </c>
      <c r="B1069" s="13"/>
      <c r="C1069" s="13"/>
      <c r="D1069" s="1" t="s">
        <v>1201</v>
      </c>
      <c r="F1069" s="32">
        <v>1219</v>
      </c>
      <c r="G1069" s="14">
        <v>8.7000000000000001E-4</v>
      </c>
      <c r="H1069" s="14">
        <v>0.28215699999999999</v>
      </c>
      <c r="I1069" s="5">
        <f t="shared" si="120"/>
        <v>0.2821369728733456</v>
      </c>
      <c r="J1069" s="2">
        <f t="shared" si="121"/>
        <v>-22.207684283113149</v>
      </c>
      <c r="K1069" s="2">
        <f t="shared" si="122"/>
        <v>4.4478434177075421</v>
      </c>
      <c r="L1069" s="10">
        <f t="shared" si="123"/>
        <v>1537.6186821145213</v>
      </c>
      <c r="M1069" s="10">
        <f t="shared" si="124"/>
        <v>1729.1015519657406</v>
      </c>
      <c r="N1069" s="17"/>
      <c r="O1069" s="13" t="s">
        <v>1218</v>
      </c>
    </row>
    <row r="1070" spans="1:15" x14ac:dyDescent="0.2">
      <c r="A1070" s="1" t="s">
        <v>1115</v>
      </c>
      <c r="B1070" s="13"/>
      <c r="C1070" s="13"/>
      <c r="D1070" s="1" t="s">
        <v>1202</v>
      </c>
      <c r="F1070" s="32">
        <v>1238</v>
      </c>
      <c r="G1070" s="14">
        <v>1.1205E-3</v>
      </c>
      <c r="H1070" s="14">
        <v>0.28212999999999999</v>
      </c>
      <c r="I1070" s="5">
        <f t="shared" si="120"/>
        <v>0.282103799745207</v>
      </c>
      <c r="J1070" s="2">
        <f t="shared" si="121"/>
        <v>-23.162473257068996</v>
      </c>
      <c r="K1070" s="2">
        <f t="shared" si="122"/>
        <v>3.704145128893277</v>
      </c>
      <c r="L1070" s="10">
        <f t="shared" si="123"/>
        <v>1585.4772879108241</v>
      </c>
      <c r="M1070" s="10">
        <f t="shared" si="124"/>
        <v>1790.5202605296886</v>
      </c>
      <c r="N1070" s="17"/>
      <c r="O1070" s="13" t="s">
        <v>1218</v>
      </c>
    </row>
    <row r="1071" spans="1:15" x14ac:dyDescent="0.2">
      <c r="A1071" s="1" t="s">
        <v>1115</v>
      </c>
      <c r="B1071" s="13"/>
      <c r="C1071" s="13"/>
      <c r="D1071" s="1" t="s">
        <v>1203</v>
      </c>
      <c r="F1071" s="32">
        <v>1238</v>
      </c>
      <c r="G1071" s="14">
        <v>1.9090000000000001E-3</v>
      </c>
      <c r="H1071" s="14">
        <v>0.28216599999999997</v>
      </c>
      <c r="I1071" s="5">
        <f t="shared" si="120"/>
        <v>0.28212136252887116</v>
      </c>
      <c r="J1071" s="2">
        <f t="shared" si="121"/>
        <v>-21.889421291795273</v>
      </c>
      <c r="K1071" s="2">
        <f t="shared" si="122"/>
        <v>4.3269403266177342</v>
      </c>
      <c r="L1071" s="10">
        <f t="shared" si="123"/>
        <v>1567.9314835434807</v>
      </c>
      <c r="M1071" s="10">
        <f t="shared" si="124"/>
        <v>1751.6271382521782</v>
      </c>
      <c r="N1071" s="17"/>
      <c r="O1071" s="13" t="s">
        <v>1218</v>
      </c>
    </row>
    <row r="1072" spans="1:15" x14ac:dyDescent="0.2">
      <c r="A1072" s="1" t="s">
        <v>1115</v>
      </c>
      <c r="B1072" s="13"/>
      <c r="C1072" s="13"/>
      <c r="D1072" s="1" t="s">
        <v>1204</v>
      </c>
      <c r="F1072" s="32">
        <v>1238</v>
      </c>
      <c r="G1072" s="14">
        <v>1.8799999999999999E-3</v>
      </c>
      <c r="H1072" s="14">
        <v>0.28215899999999999</v>
      </c>
      <c r="I1072" s="5">
        <f t="shared" si="120"/>
        <v>0.28211504062560389</v>
      </c>
      <c r="J1072" s="2">
        <f t="shared" si="121"/>
        <v>-22.136959173931771</v>
      </c>
      <c r="K1072" s="2">
        <f t="shared" si="122"/>
        <v>4.1027588374742407</v>
      </c>
      <c r="L1072" s="10">
        <f t="shared" si="123"/>
        <v>1576.674080087324</v>
      </c>
      <c r="M1072" s="10">
        <f t="shared" si="124"/>
        <v>1765.6303681515103</v>
      </c>
      <c r="N1072" s="17"/>
      <c r="O1072" s="13" t="s">
        <v>1218</v>
      </c>
    </row>
    <row r="1073" spans="1:15" x14ac:dyDescent="0.2">
      <c r="A1073" s="1" t="s">
        <v>1115</v>
      </c>
      <c r="B1073" s="13"/>
      <c r="C1073" s="13"/>
      <c r="D1073" s="1" t="s">
        <v>1205</v>
      </c>
      <c r="F1073" s="32">
        <v>1238</v>
      </c>
      <c r="G1073" s="14">
        <v>1.364E-3</v>
      </c>
      <c r="H1073" s="14">
        <v>0.28207599999999999</v>
      </c>
      <c r="I1073" s="5">
        <f t="shared" si="120"/>
        <v>0.28204410607091684</v>
      </c>
      <c r="J1073" s="2">
        <f t="shared" si="121"/>
        <v>-25.072051204979573</v>
      </c>
      <c r="K1073" s="2">
        <f t="shared" si="122"/>
        <v>1.5873432372703888</v>
      </c>
      <c r="L1073" s="10">
        <f t="shared" si="123"/>
        <v>1671.4969937337003</v>
      </c>
      <c r="M1073" s="10">
        <f t="shared" si="124"/>
        <v>1922.5023248158136</v>
      </c>
      <c r="N1073" s="17"/>
      <c r="O1073" s="13" t="s">
        <v>1218</v>
      </c>
    </row>
    <row r="1074" spans="1:15" x14ac:dyDescent="0.2">
      <c r="A1074" s="1" t="s">
        <v>1115</v>
      </c>
      <c r="B1074" s="13"/>
      <c r="C1074" s="13"/>
      <c r="D1074" s="1" t="s">
        <v>1206</v>
      </c>
      <c r="F1074" s="32">
        <v>1238</v>
      </c>
      <c r="G1074" s="14">
        <v>1.828E-3</v>
      </c>
      <c r="H1074" s="14">
        <v>0.28217599999999998</v>
      </c>
      <c r="I1074" s="5">
        <f t="shared" si="120"/>
        <v>0.28213325652319354</v>
      </c>
      <c r="J1074" s="2">
        <f t="shared" si="121"/>
        <v>-21.535795745886155</v>
      </c>
      <c r="K1074" s="2">
        <f t="shared" si="122"/>
        <v>4.7487141574298342</v>
      </c>
      <c r="L1074" s="10">
        <f t="shared" si="123"/>
        <v>1550.2831601396208</v>
      </c>
      <c r="M1074" s="10">
        <f t="shared" si="124"/>
        <v>1725.2716105464658</v>
      </c>
      <c r="N1074" s="17"/>
      <c r="O1074" s="13" t="s">
        <v>1218</v>
      </c>
    </row>
    <row r="1075" spans="1:15" x14ac:dyDescent="0.2">
      <c r="A1075" s="1" t="s">
        <v>1115</v>
      </c>
      <c r="B1075" s="13"/>
      <c r="C1075" s="13"/>
      <c r="D1075" s="1" t="s">
        <v>1207</v>
      </c>
      <c r="F1075" s="32">
        <v>1238</v>
      </c>
      <c r="G1075" s="14">
        <v>1.8699999999999999E-3</v>
      </c>
      <c r="H1075" s="14">
        <v>0.28211199999999997</v>
      </c>
      <c r="I1075" s="5">
        <f t="shared" si="120"/>
        <v>0.28206827445206339</v>
      </c>
      <c r="J1075" s="2">
        <f t="shared" si="121"/>
        <v>-23.798999239705854</v>
      </c>
      <c r="K1075" s="2">
        <f t="shared" si="122"/>
        <v>2.4443800261231274</v>
      </c>
      <c r="L1075" s="10">
        <f t="shared" si="123"/>
        <v>1643.1219518278751</v>
      </c>
      <c r="M1075" s="10">
        <f t="shared" si="124"/>
        <v>1869.1054717143691</v>
      </c>
      <c r="N1075" s="17"/>
      <c r="O1075" s="13" t="s">
        <v>1218</v>
      </c>
    </row>
    <row r="1076" spans="1:15" x14ac:dyDescent="0.2">
      <c r="A1076" s="1" t="s">
        <v>1115</v>
      </c>
      <c r="B1076" s="13"/>
      <c r="C1076" s="13"/>
      <c r="D1076" s="1" t="s">
        <v>1208</v>
      </c>
      <c r="F1076" s="32">
        <v>1208</v>
      </c>
      <c r="G1076" s="14">
        <v>7.76E-4</v>
      </c>
      <c r="H1076" s="14">
        <v>0.28212300000000001</v>
      </c>
      <c r="I1076" s="5">
        <f t="shared" si="120"/>
        <v>0.2821052997427726</v>
      </c>
      <c r="J1076" s="2">
        <f t="shared" si="121"/>
        <v>-23.410011139204379</v>
      </c>
      <c r="K1076" s="2">
        <f t="shared" si="122"/>
        <v>3.0743587096759839</v>
      </c>
      <c r="L1076" s="10">
        <f t="shared" si="123"/>
        <v>1580.8472027445659</v>
      </c>
      <c r="M1076" s="10">
        <f t="shared" si="124"/>
        <v>1806.2254736276559</v>
      </c>
      <c r="N1076" s="17"/>
      <c r="O1076" s="13" t="s">
        <v>1218</v>
      </c>
    </row>
    <row r="1077" spans="1:15" x14ac:dyDescent="0.2">
      <c r="A1077" s="1" t="s">
        <v>1115</v>
      </c>
      <c r="B1077" s="13"/>
      <c r="C1077" s="13"/>
      <c r="D1077" s="1" t="s">
        <v>1209</v>
      </c>
      <c r="F1077" s="32">
        <v>1208</v>
      </c>
      <c r="G1077" s="14">
        <v>6.3699999999999998E-4</v>
      </c>
      <c r="H1077" s="14">
        <v>0.28211399999999998</v>
      </c>
      <c r="I1077" s="5">
        <f t="shared" si="120"/>
        <v>0.28209947027853882</v>
      </c>
      <c r="J1077" s="2">
        <f t="shared" si="121"/>
        <v>-23.728274130524476</v>
      </c>
      <c r="K1077" s="2">
        <f t="shared" si="122"/>
        <v>2.8676537514393807</v>
      </c>
      <c r="L1077" s="10">
        <f t="shared" si="123"/>
        <v>1587.5070208448062</v>
      </c>
      <c r="M1077" s="10">
        <f t="shared" si="124"/>
        <v>1819.1249116826259</v>
      </c>
      <c r="N1077" s="17"/>
      <c r="O1077" s="13" t="s">
        <v>1218</v>
      </c>
    </row>
    <row r="1078" spans="1:15" x14ac:dyDescent="0.2">
      <c r="A1078" s="1" t="s">
        <v>1115</v>
      </c>
      <c r="B1078" s="13"/>
      <c r="C1078" s="13"/>
      <c r="D1078" s="1" t="s">
        <v>1210</v>
      </c>
      <c r="F1078" s="32">
        <v>1208</v>
      </c>
      <c r="G1078" s="14">
        <v>8.0099999999999995E-4</v>
      </c>
      <c r="H1078" s="14">
        <v>0.282107</v>
      </c>
      <c r="I1078" s="5">
        <f t="shared" si="120"/>
        <v>0.28208872950252684</v>
      </c>
      <c r="J1078" s="2">
        <f t="shared" si="121"/>
        <v>-23.975812012659858</v>
      </c>
      <c r="K1078" s="2">
        <f t="shared" si="122"/>
        <v>2.4868002856726079</v>
      </c>
      <c r="L1078" s="10">
        <f t="shared" si="123"/>
        <v>1604.0079579480594</v>
      </c>
      <c r="M1078" s="10">
        <f t="shared" si="124"/>
        <v>1842.8839680569249</v>
      </c>
      <c r="N1078" s="17"/>
      <c r="O1078" s="13" t="s">
        <v>1218</v>
      </c>
    </row>
    <row r="1079" spans="1:15" x14ac:dyDescent="0.2">
      <c r="A1079" s="1" t="s">
        <v>1115</v>
      </c>
      <c r="B1079" s="13"/>
      <c r="C1079" s="13"/>
      <c r="D1079" s="1" t="s">
        <v>1211</v>
      </c>
      <c r="F1079" s="32">
        <v>1208</v>
      </c>
      <c r="G1079" s="14">
        <v>1.8799999999999999E-3</v>
      </c>
      <c r="H1079" s="14">
        <v>0.28215400000000002</v>
      </c>
      <c r="I1079" s="5">
        <f t="shared" si="120"/>
        <v>0.28211111793352123</v>
      </c>
      <c r="J1079" s="2">
        <f t="shared" si="121"/>
        <v>-22.313771946884664</v>
      </c>
      <c r="K1079" s="2">
        <f t="shared" si="122"/>
        <v>3.2806639253002423</v>
      </c>
      <c r="L1079" s="10">
        <f t="shared" si="123"/>
        <v>1583.7941119949428</v>
      </c>
      <c r="M1079" s="10">
        <f t="shared" si="124"/>
        <v>1793.3478831964655</v>
      </c>
      <c r="N1079" s="17"/>
      <c r="O1079" s="13" t="s">
        <v>1218</v>
      </c>
    </row>
    <row r="1080" spans="1:15" x14ac:dyDescent="0.2">
      <c r="A1080" s="1" t="s">
        <v>1115</v>
      </c>
      <c r="B1080" s="13"/>
      <c r="C1080" s="13"/>
      <c r="D1080" s="1" t="s">
        <v>1212</v>
      </c>
      <c r="F1080" s="32">
        <v>1208</v>
      </c>
      <c r="G1080" s="14">
        <v>8.4999999999999995E-4</v>
      </c>
      <c r="H1080" s="14">
        <v>0.28209099999999998</v>
      </c>
      <c r="I1080" s="5">
        <f t="shared" si="120"/>
        <v>0.2820716118316452</v>
      </c>
      <c r="J1080" s="2">
        <f t="shared" si="121"/>
        <v>-24.541612886115338</v>
      </c>
      <c r="K1080" s="2">
        <f t="shared" si="122"/>
        <v>1.8798307078826682</v>
      </c>
      <c r="L1080" s="10">
        <f t="shared" si="123"/>
        <v>1628.2138686489218</v>
      </c>
      <c r="M1080" s="10">
        <f t="shared" si="124"/>
        <v>1880.7272201081871</v>
      </c>
      <c r="N1080" s="17"/>
      <c r="O1080" s="13" t="s">
        <v>1218</v>
      </c>
    </row>
    <row r="1081" spans="1:15" x14ac:dyDescent="0.2">
      <c r="A1081" s="1" t="s">
        <v>1115</v>
      </c>
      <c r="B1081" s="13"/>
      <c r="C1081" s="13"/>
      <c r="D1081" s="1" t="s">
        <v>1213</v>
      </c>
      <c r="F1081" s="32">
        <v>1208</v>
      </c>
      <c r="G1081" s="14">
        <v>9.0180000000000002E-4</v>
      </c>
      <c r="H1081" s="14">
        <v>0.28209499999999998</v>
      </c>
      <c r="I1081" s="5">
        <f t="shared" si="120"/>
        <v>0.28207443029385609</v>
      </c>
      <c r="J1081" s="2">
        <f t="shared" si="121"/>
        <v>-24.400162667751466</v>
      </c>
      <c r="K1081" s="2">
        <f t="shared" si="122"/>
        <v>1.9797695856649256</v>
      </c>
      <c r="L1081" s="10">
        <f t="shared" si="123"/>
        <v>1624.8866679022508</v>
      </c>
      <c r="M1081" s="10">
        <f t="shared" si="124"/>
        <v>1874.4980837853868</v>
      </c>
      <c r="N1081" s="17"/>
      <c r="O1081" s="13" t="s">
        <v>1218</v>
      </c>
    </row>
    <row r="1082" spans="1:15" x14ac:dyDescent="0.2">
      <c r="A1082" s="1" t="s">
        <v>1115</v>
      </c>
      <c r="B1082" s="13"/>
      <c r="C1082" s="13"/>
      <c r="D1082" s="1" t="s">
        <v>1214</v>
      </c>
      <c r="F1082" s="32">
        <v>1208</v>
      </c>
      <c r="G1082" s="14">
        <v>5.1800000000000001E-4</v>
      </c>
      <c r="H1082" s="14">
        <v>0.282086</v>
      </c>
      <c r="I1082" s="5">
        <f t="shared" si="120"/>
        <v>0.28207418462210854</v>
      </c>
      <c r="J1082" s="2">
        <f t="shared" si="121"/>
        <v>-24.718425659069343</v>
      </c>
      <c r="K1082" s="2">
        <f t="shared" si="122"/>
        <v>1.9710583960463879</v>
      </c>
      <c r="L1082" s="10">
        <f t="shared" si="123"/>
        <v>1621.0162306406346</v>
      </c>
      <c r="M1082" s="10">
        <f t="shared" si="124"/>
        <v>1875.0410763552536</v>
      </c>
      <c r="N1082" s="17"/>
      <c r="O1082" s="13" t="s">
        <v>1218</v>
      </c>
    </row>
    <row r="1083" spans="1:15" x14ac:dyDescent="0.2">
      <c r="A1083" s="1" t="s">
        <v>1115</v>
      </c>
      <c r="B1083" s="13"/>
      <c r="C1083" s="13"/>
      <c r="D1083" s="1" t="s">
        <v>1215</v>
      </c>
      <c r="F1083" s="32">
        <v>1208</v>
      </c>
      <c r="G1083" s="14">
        <v>5.0940000000000002E-4</v>
      </c>
      <c r="H1083" s="14">
        <v>0.28212100000000001</v>
      </c>
      <c r="I1083" s="5">
        <f t="shared" si="120"/>
        <v>0.28210938078475306</v>
      </c>
      <c r="J1083" s="2">
        <f t="shared" si="121"/>
        <v>-23.480736248386869</v>
      </c>
      <c r="K1083" s="2">
        <f t="shared" si="122"/>
        <v>3.2190669672971239</v>
      </c>
      <c r="L1083" s="10">
        <f t="shared" si="123"/>
        <v>1572.6311607545294</v>
      </c>
      <c r="M1083" s="10">
        <f t="shared" si="124"/>
        <v>1797.1930951620243</v>
      </c>
      <c r="N1083" s="17"/>
      <c r="O1083" s="13" t="s">
        <v>1218</v>
      </c>
    </row>
    <row r="1084" spans="1:15" x14ac:dyDescent="0.2">
      <c r="A1084" s="1" t="s">
        <v>1115</v>
      </c>
      <c r="B1084" s="13"/>
      <c r="C1084" s="13"/>
      <c r="D1084" s="1" t="s">
        <v>1216</v>
      </c>
      <c r="F1084" s="32">
        <v>1208</v>
      </c>
      <c r="G1084" s="14">
        <v>7.7099999999999998E-4</v>
      </c>
      <c r="H1084" s="14">
        <v>0.28209200000000001</v>
      </c>
      <c r="I1084" s="5">
        <f t="shared" si="120"/>
        <v>0.28207441379082177</v>
      </c>
      <c r="J1084" s="2">
        <f t="shared" si="121"/>
        <v>-24.506250331524093</v>
      </c>
      <c r="K1084" s="2">
        <f t="shared" si="122"/>
        <v>1.9791844102723388</v>
      </c>
      <c r="L1084" s="10">
        <f t="shared" si="123"/>
        <v>1623.4659469672397</v>
      </c>
      <c r="M1084" s="10">
        <f t="shared" si="124"/>
        <v>1874.5345595603983</v>
      </c>
      <c r="N1084" s="17"/>
      <c r="O1084" s="13" t="s">
        <v>1218</v>
      </c>
    </row>
    <row r="1085" spans="1:15" x14ac:dyDescent="0.2">
      <c r="A1085" s="1" t="s">
        <v>1115</v>
      </c>
      <c r="B1085" s="13"/>
      <c r="C1085" s="13"/>
      <c r="D1085" s="1" t="s">
        <v>1217</v>
      </c>
      <c r="F1085" s="32">
        <v>1208</v>
      </c>
      <c r="G1085" s="14">
        <v>8.8900000000000003E-4</v>
      </c>
      <c r="H1085" s="14">
        <v>0.28212999999999999</v>
      </c>
      <c r="I1085" s="5">
        <f t="shared" si="120"/>
        <v>0.28210972225686187</v>
      </c>
      <c r="J1085" s="2">
        <f t="shared" si="121"/>
        <v>-23.162473257068996</v>
      </c>
      <c r="K1085" s="2">
        <f t="shared" si="122"/>
        <v>3.2311751088287544</v>
      </c>
      <c r="L1085" s="10">
        <f t="shared" si="123"/>
        <v>1575.8350114552334</v>
      </c>
      <c r="M1085" s="10">
        <f t="shared" si="124"/>
        <v>1796.4372619273706</v>
      </c>
      <c r="N1085" s="17"/>
      <c r="O1085" s="13" t="s">
        <v>1218</v>
      </c>
    </row>
    <row r="1086" spans="1:15" x14ac:dyDescent="0.2">
      <c r="B1086" s="13"/>
      <c r="C1086" s="13"/>
      <c r="F1086" s="32"/>
      <c r="G1086" s="14"/>
      <c r="H1086" s="14"/>
      <c r="I1086" s="5"/>
      <c r="J1086" s="2"/>
      <c r="K1086" s="2"/>
      <c r="L1086" s="10"/>
      <c r="M1086" s="10"/>
      <c r="N1086" s="17"/>
      <c r="O1086" s="13"/>
    </row>
    <row r="1087" spans="1:15" x14ac:dyDescent="0.2">
      <c r="A1087" s="1" t="s">
        <v>1219</v>
      </c>
      <c r="B1087" s="13" t="s">
        <v>1220</v>
      </c>
      <c r="C1087" s="13"/>
      <c r="D1087" s="13" t="s">
        <v>1221</v>
      </c>
      <c r="E1087" s="13" t="s">
        <v>1048</v>
      </c>
      <c r="F1087" s="32">
        <v>992</v>
      </c>
      <c r="G1087" s="8">
        <v>3.86E-4</v>
      </c>
      <c r="H1087" s="5">
        <v>0.28217300000000001</v>
      </c>
      <c r="I1087" s="5">
        <f t="shared" ref="I1087:I1108" si="125">H1087-(G1087*(EXP((F1087*1000000)*1.867*10^-11)-1))</f>
        <v>0.28216578442063878</v>
      </c>
      <c r="J1087" s="2">
        <f t="shared" ref="J1087:J1108" si="126">10000*((H1087/0.282785)-1)</f>
        <v>-21.64188340965767</v>
      </c>
      <c r="K1087" s="2">
        <f t="shared" ref="K1087:K1108" si="127">((I1087/(0.282785-(0.0336*(EXP((F1087*1000000)*1.867*10^-11)-1))))-1)*(10^4)</f>
        <v>0.31458747267398834</v>
      </c>
      <c r="L1087" s="10">
        <f t="shared" ref="L1087:L1108" si="128">((1/(1.867*10^-11))*(LN(((H1087-0.28325)/(G1087-0.0384))+1)))/1000000</f>
        <v>1496.3978864104306</v>
      </c>
      <c r="M1087" s="10">
        <f t="shared" ref="M1087:M1108" si="129">((1/(1.867*(10^-11)))*(LN(1+(((0.28325)-((I1087)+(0.015)*(EXP((1.867*(10^-11))*(F1087*1000000))-1)))/(0.0384-0.015)))))/1000000</f>
        <v>1809.016758960669</v>
      </c>
      <c r="N1087" s="17"/>
      <c r="O1087" s="13" t="s">
        <v>369</v>
      </c>
    </row>
    <row r="1088" spans="1:15" x14ac:dyDescent="0.2">
      <c r="A1088" s="1" t="s">
        <v>1219</v>
      </c>
      <c r="B1088" s="13" t="s">
        <v>1220</v>
      </c>
      <c r="C1088" s="13"/>
      <c r="D1088" s="13" t="s">
        <v>1221</v>
      </c>
      <c r="E1088" s="13" t="s">
        <v>1048</v>
      </c>
      <c r="F1088" s="32">
        <v>992</v>
      </c>
      <c r="G1088" s="8">
        <v>3.88E-4</v>
      </c>
      <c r="H1088" s="5">
        <v>0.28217399999999998</v>
      </c>
      <c r="I1088" s="5">
        <f t="shared" si="125"/>
        <v>0.28216674703421718</v>
      </c>
      <c r="J1088" s="2">
        <f t="shared" si="126"/>
        <v>-21.606520855067537</v>
      </c>
      <c r="K1088" s="2">
        <f t="shared" si="127"/>
        <v>0.34870372326745169</v>
      </c>
      <c r="L1088" s="10">
        <f t="shared" si="128"/>
        <v>1495.1052579708839</v>
      </c>
      <c r="M1088" s="10">
        <f t="shared" si="129"/>
        <v>1806.8864998386989</v>
      </c>
      <c r="N1088" s="17"/>
      <c r="O1088" s="13" t="s">
        <v>369</v>
      </c>
    </row>
    <row r="1089" spans="1:16" x14ac:dyDescent="0.2">
      <c r="A1089" s="1" t="s">
        <v>1219</v>
      </c>
      <c r="B1089" s="13" t="s">
        <v>1220</v>
      </c>
      <c r="C1089" s="13"/>
      <c r="D1089" s="13" t="s">
        <v>1221</v>
      </c>
      <c r="E1089" s="13" t="s">
        <v>1048</v>
      </c>
      <c r="F1089" s="32">
        <v>992</v>
      </c>
      <c r="G1089" s="8">
        <v>3.3300000000000002E-4</v>
      </c>
      <c r="H1089" s="5">
        <v>0.282165</v>
      </c>
      <c r="I1089" s="5">
        <f t="shared" si="125"/>
        <v>0.28215877516081012</v>
      </c>
      <c r="J1089" s="2">
        <f t="shared" si="126"/>
        <v>-21.924783846385409</v>
      </c>
      <c r="K1089" s="2">
        <f t="shared" si="127"/>
        <v>6.617038179390633E-2</v>
      </c>
      <c r="L1089" s="10">
        <f t="shared" si="128"/>
        <v>1505.2887850792033</v>
      </c>
      <c r="M1089" s="10">
        <f t="shared" si="129"/>
        <v>1824.525662557618</v>
      </c>
      <c r="N1089" s="17"/>
      <c r="O1089" s="13" t="s">
        <v>369</v>
      </c>
    </row>
    <row r="1090" spans="1:16" x14ac:dyDescent="0.2">
      <c r="A1090" s="1" t="s">
        <v>1219</v>
      </c>
      <c r="B1090" s="13" t="s">
        <v>1220</v>
      </c>
      <c r="C1090" s="13"/>
      <c r="D1090" s="13" t="s">
        <v>1221</v>
      </c>
      <c r="E1090" s="13" t="s">
        <v>1048</v>
      </c>
      <c r="F1090" s="32">
        <v>992</v>
      </c>
      <c r="G1090" s="14"/>
      <c r="H1090" s="14"/>
      <c r="I1090" s="5"/>
      <c r="J1090" s="2"/>
      <c r="K1090" s="2"/>
      <c r="L1090" s="10"/>
      <c r="M1090" s="10"/>
      <c r="N1090" s="17">
        <v>8.3572416849353459</v>
      </c>
      <c r="O1090" s="13" t="s">
        <v>431</v>
      </c>
      <c r="P1090" s="1">
        <v>2.2999999999999998</v>
      </c>
    </row>
    <row r="1091" spans="1:16" x14ac:dyDescent="0.2">
      <c r="A1091" s="1" t="s">
        <v>1219</v>
      </c>
      <c r="B1091" s="13" t="s">
        <v>1220</v>
      </c>
      <c r="C1091" s="13"/>
      <c r="D1091" s="13" t="s">
        <v>1221</v>
      </c>
      <c r="E1091" s="13" t="s">
        <v>1048</v>
      </c>
      <c r="F1091" s="32">
        <v>992</v>
      </c>
      <c r="G1091" s="14"/>
      <c r="H1091" s="14"/>
      <c r="I1091" s="5"/>
      <c r="J1091" s="2"/>
      <c r="K1091" s="2"/>
      <c r="L1091" s="10"/>
      <c r="M1091" s="10"/>
      <c r="N1091" s="17">
        <v>8.6307079885694638</v>
      </c>
      <c r="O1091" s="13" t="s">
        <v>431</v>
      </c>
      <c r="P1091" s="1">
        <v>2.2999999999999998</v>
      </c>
    </row>
    <row r="1092" spans="1:16" x14ac:dyDescent="0.2">
      <c r="A1092" s="1" t="s">
        <v>1219</v>
      </c>
      <c r="B1092" s="13" t="s">
        <v>1220</v>
      </c>
      <c r="C1092" s="13"/>
      <c r="D1092" s="13" t="s">
        <v>1221</v>
      </c>
      <c r="E1092" s="13" t="s">
        <v>1048</v>
      </c>
      <c r="F1092" s="32">
        <v>992</v>
      </c>
      <c r="G1092" s="14"/>
      <c r="H1092" s="14"/>
      <c r="I1092" s="5"/>
      <c r="J1092" s="2"/>
      <c r="K1092" s="2"/>
      <c r="L1092" s="10"/>
      <c r="M1092" s="10"/>
      <c r="N1092" s="17">
        <v>8.2704173763405997</v>
      </c>
      <c r="O1092" s="13" t="s">
        <v>431</v>
      </c>
      <c r="P1092" s="1">
        <v>2.2999999999999998</v>
      </c>
    </row>
    <row r="1093" spans="1:16" x14ac:dyDescent="0.2">
      <c r="A1093" s="1" t="s">
        <v>1219</v>
      </c>
      <c r="B1093" s="13" t="s">
        <v>1220</v>
      </c>
      <c r="C1093" s="13"/>
      <c r="D1093" s="13" t="s">
        <v>1221</v>
      </c>
      <c r="E1093" s="13" t="s">
        <v>1048</v>
      </c>
      <c r="F1093" s="32">
        <v>992</v>
      </c>
      <c r="G1093" s="14"/>
      <c r="H1093" s="14"/>
      <c r="I1093" s="5"/>
      <c r="J1093" s="2"/>
      <c r="K1093" s="2"/>
      <c r="L1093" s="10"/>
      <c r="M1093" s="10"/>
      <c r="N1093" s="17">
        <v>8.2782457981169788</v>
      </c>
      <c r="O1093" s="13" t="s">
        <v>431</v>
      </c>
      <c r="P1093" s="1">
        <v>2.2999999999999998</v>
      </c>
    </row>
    <row r="1094" spans="1:16" x14ac:dyDescent="0.2">
      <c r="A1094" s="1" t="s">
        <v>1219</v>
      </c>
      <c r="B1094" s="13" t="s">
        <v>1220</v>
      </c>
      <c r="C1094" s="13"/>
      <c r="D1094" s="13" t="s">
        <v>1221</v>
      </c>
      <c r="E1094" s="13" t="s">
        <v>1048</v>
      </c>
      <c r="F1094" s="32">
        <v>992</v>
      </c>
      <c r="G1094" s="14"/>
      <c r="H1094" s="14"/>
      <c r="I1094" s="5"/>
      <c r="J1094" s="2"/>
      <c r="K1094" s="2"/>
      <c r="L1094" s="10"/>
      <c r="M1094" s="10"/>
      <c r="N1094" s="17">
        <v>8.1409764002775553</v>
      </c>
      <c r="O1094" s="13" t="s">
        <v>431</v>
      </c>
      <c r="P1094" s="1">
        <v>2.2999999999999998</v>
      </c>
    </row>
    <row r="1095" spans="1:16" x14ac:dyDescent="0.2">
      <c r="A1095" s="1" t="s">
        <v>1219</v>
      </c>
      <c r="B1095" s="13" t="s">
        <v>1220</v>
      </c>
      <c r="C1095" s="13"/>
      <c r="D1095" s="13" t="s">
        <v>1221</v>
      </c>
      <c r="E1095" s="13" t="s">
        <v>1048</v>
      </c>
      <c r="F1095" s="32">
        <v>992</v>
      </c>
      <c r="G1095" s="14"/>
      <c r="H1095" s="14"/>
      <c r="I1095" s="5"/>
      <c r="J1095" s="2"/>
      <c r="K1095" s="2"/>
      <c r="L1095" s="10"/>
      <c r="M1095" s="10"/>
      <c r="N1095" s="17">
        <v>8.1255439312011291</v>
      </c>
      <c r="O1095" s="13" t="s">
        <v>431</v>
      </c>
      <c r="P1095" s="1">
        <v>2.2999999999999998</v>
      </c>
    </row>
    <row r="1096" spans="1:16" x14ac:dyDescent="0.2">
      <c r="A1096" s="1" t="s">
        <v>1219</v>
      </c>
      <c r="B1096" s="13" t="s">
        <v>1220</v>
      </c>
      <c r="C1096" s="13"/>
      <c r="D1096" s="13" t="s">
        <v>1221</v>
      </c>
      <c r="E1096" s="13" t="s">
        <v>1048</v>
      </c>
      <c r="F1096" s="32">
        <v>992</v>
      </c>
      <c r="G1096" s="14"/>
      <c r="H1096" s="14"/>
      <c r="I1096" s="5"/>
      <c r="J1096" s="2"/>
      <c r="K1096" s="2"/>
      <c r="L1096" s="10"/>
      <c r="M1096" s="10"/>
      <c r="N1096" s="17">
        <v>7.9864231027182431</v>
      </c>
      <c r="O1096" s="13" t="s">
        <v>431</v>
      </c>
      <c r="P1096" s="1">
        <v>2.2999999999999998</v>
      </c>
    </row>
    <row r="1097" spans="1:16" x14ac:dyDescent="0.2">
      <c r="A1097" s="1" t="s">
        <v>1219</v>
      </c>
      <c r="B1097" s="13" t="s">
        <v>1220</v>
      </c>
      <c r="C1097" s="13"/>
      <c r="D1097" s="13" t="s">
        <v>1221</v>
      </c>
      <c r="E1097" s="13" t="s">
        <v>1048</v>
      </c>
      <c r="F1097" s="32">
        <v>992</v>
      </c>
      <c r="G1097" s="14"/>
      <c r="H1097" s="14"/>
      <c r="I1097" s="5"/>
      <c r="J1097" s="2"/>
      <c r="K1097" s="2"/>
      <c r="L1097" s="10"/>
      <c r="M1097" s="10"/>
      <c r="N1097" s="17">
        <v>8.2243937025967551</v>
      </c>
      <c r="O1097" s="13" t="s">
        <v>431</v>
      </c>
      <c r="P1097" s="1">
        <v>2.2999999999999998</v>
      </c>
    </row>
    <row r="1098" spans="1:16" x14ac:dyDescent="0.2">
      <c r="A1098" s="1" t="s">
        <v>1219</v>
      </c>
      <c r="B1098" s="13" t="s">
        <v>1220</v>
      </c>
      <c r="C1098" s="13"/>
      <c r="D1098" s="13" t="s">
        <v>1221</v>
      </c>
      <c r="E1098" s="13" t="s">
        <v>1048</v>
      </c>
      <c r="F1098" s="32">
        <v>992</v>
      </c>
      <c r="G1098" s="14"/>
      <c r="H1098" s="14"/>
      <c r="I1098" s="5"/>
      <c r="J1098" s="2"/>
      <c r="K1098" s="2"/>
      <c r="L1098" s="10"/>
      <c r="M1098" s="10"/>
      <c r="N1098" s="17">
        <v>8.2520516058954829</v>
      </c>
      <c r="O1098" s="13" t="s">
        <v>431</v>
      </c>
      <c r="P1098" s="1">
        <v>2.2999999999999998</v>
      </c>
    </row>
    <row r="1099" spans="1:16" x14ac:dyDescent="0.2">
      <c r="A1099" s="1" t="s">
        <v>1219</v>
      </c>
      <c r="B1099" s="13" t="s">
        <v>1220</v>
      </c>
      <c r="C1099" s="13"/>
      <c r="D1099" s="13" t="s">
        <v>1221</v>
      </c>
      <c r="E1099" s="13" t="s">
        <v>1048</v>
      </c>
      <c r="F1099" s="32">
        <v>992</v>
      </c>
      <c r="G1099" s="14"/>
      <c r="H1099" s="14"/>
      <c r="I1099" s="5"/>
      <c r="J1099" s="2"/>
      <c r="K1099" s="2"/>
      <c r="L1099" s="10"/>
      <c r="M1099" s="10"/>
      <c r="N1099" s="17">
        <v>8.4760332778228697</v>
      </c>
      <c r="O1099" s="13" t="s">
        <v>431</v>
      </c>
      <c r="P1099" s="1">
        <v>2.2999999999999998</v>
      </c>
    </row>
    <row r="1100" spans="1:16" x14ac:dyDescent="0.2">
      <c r="A1100" s="1" t="s">
        <v>1219</v>
      </c>
      <c r="B1100" s="13" t="s">
        <v>1220</v>
      </c>
      <c r="C1100" s="13"/>
      <c r="D1100" s="13" t="s">
        <v>1221</v>
      </c>
      <c r="E1100" s="13" t="s">
        <v>1048</v>
      </c>
      <c r="F1100" s="32">
        <v>992</v>
      </c>
      <c r="G1100" s="14"/>
      <c r="H1100" s="14"/>
      <c r="I1100" s="5"/>
      <c r="J1100" s="2"/>
      <c r="K1100" s="2"/>
      <c r="L1100" s="10"/>
      <c r="M1100" s="10"/>
      <c r="N1100" s="17">
        <v>8.1073638360884548</v>
      </c>
      <c r="O1100" s="13" t="s">
        <v>431</v>
      </c>
      <c r="P1100" s="1">
        <v>2.2999999999999998</v>
      </c>
    </row>
    <row r="1101" spans="1:16" x14ac:dyDescent="0.2">
      <c r="A1101" s="1" t="s">
        <v>1219</v>
      </c>
      <c r="B1101" s="13" t="s">
        <v>1220</v>
      </c>
      <c r="C1101" s="13"/>
      <c r="D1101" s="13" t="s">
        <v>1221</v>
      </c>
      <c r="E1101" s="13" t="s">
        <v>1048</v>
      </c>
      <c r="F1101" s="32">
        <v>992</v>
      </c>
      <c r="G1101" s="14"/>
      <c r="H1101" s="14"/>
      <c r="I1101" s="5"/>
      <c r="J1101" s="2"/>
      <c r="K1101" s="2"/>
      <c r="L1101" s="10"/>
      <c r="M1101" s="10"/>
      <c r="N1101" s="17">
        <v>8.0853035657046934</v>
      </c>
      <c r="O1101" s="13" t="s">
        <v>431</v>
      </c>
      <c r="P1101" s="1">
        <v>2.2999999999999998</v>
      </c>
    </row>
    <row r="1102" spans="1:16" x14ac:dyDescent="0.2">
      <c r="A1102" s="1" t="s">
        <v>1219</v>
      </c>
      <c r="B1102" s="13" t="s">
        <v>1220</v>
      </c>
      <c r="C1102" s="13"/>
      <c r="D1102" s="13" t="s">
        <v>1221</v>
      </c>
      <c r="E1102" s="13" t="s">
        <v>1048</v>
      </c>
      <c r="F1102" s="32">
        <v>992</v>
      </c>
      <c r="G1102" s="14"/>
      <c r="H1102" s="14"/>
      <c r="I1102" s="5"/>
      <c r="J1102" s="2"/>
      <c r="K1102" s="2"/>
      <c r="L1102" s="10"/>
      <c r="M1102" s="10"/>
      <c r="N1102" s="17">
        <v>8.2107983763644032</v>
      </c>
      <c r="O1102" s="13" t="s">
        <v>431</v>
      </c>
      <c r="P1102" s="1">
        <v>2.2999999999999998</v>
      </c>
    </row>
    <row r="1103" spans="1:16" x14ac:dyDescent="0.2">
      <c r="A1103" s="1" t="s">
        <v>1219</v>
      </c>
      <c r="B1103" s="13" t="s">
        <v>1220</v>
      </c>
      <c r="C1103" s="13"/>
      <c r="D1103" s="13" t="s">
        <v>1221</v>
      </c>
      <c r="E1103" s="13" t="s">
        <v>1048</v>
      </c>
      <c r="F1103" s="32">
        <v>992</v>
      </c>
      <c r="G1103" s="14"/>
      <c r="H1103" s="14"/>
      <c r="I1103" s="5"/>
      <c r="J1103" s="2"/>
      <c r="K1103" s="2"/>
      <c r="L1103" s="10"/>
      <c r="M1103" s="10"/>
      <c r="N1103" s="17">
        <v>8.1993514841807169</v>
      </c>
      <c r="O1103" s="13" t="s">
        <v>431</v>
      </c>
      <c r="P1103" s="1">
        <v>2.2999999999999998</v>
      </c>
    </row>
    <row r="1104" spans="1:16" x14ac:dyDescent="0.2">
      <c r="A1104" s="1" t="s">
        <v>1219</v>
      </c>
      <c r="B1104" s="13" t="s">
        <v>1220</v>
      </c>
      <c r="C1104" s="13"/>
      <c r="D1104" s="13" t="s">
        <v>1221</v>
      </c>
      <c r="E1104" s="13" t="s">
        <v>1048</v>
      </c>
      <c r="F1104" s="32">
        <v>992</v>
      </c>
      <c r="G1104" s="14"/>
      <c r="H1104" s="14"/>
      <c r="I1104" s="5"/>
      <c r="J1104" s="2"/>
      <c r="K1104" s="2"/>
      <c r="L1104" s="10"/>
      <c r="M1104" s="10"/>
      <c r="N1104" s="17">
        <v>8.1845077959212809</v>
      </c>
      <c r="O1104" s="13" t="s">
        <v>431</v>
      </c>
      <c r="P1104" s="1">
        <v>2.2999999999999998</v>
      </c>
    </row>
    <row r="1105" spans="1:16" x14ac:dyDescent="0.2">
      <c r="A1105" s="1" t="s">
        <v>1219</v>
      </c>
      <c r="B1105" s="13" t="s">
        <v>1220</v>
      </c>
      <c r="C1105" s="13"/>
      <c r="D1105" s="13" t="s">
        <v>1221</v>
      </c>
      <c r="E1105" s="13" t="s">
        <v>1048</v>
      </c>
      <c r="F1105" s="32">
        <v>992</v>
      </c>
      <c r="G1105" s="14"/>
      <c r="H1105" s="14"/>
      <c r="I1105" s="5"/>
      <c r="J1105" s="2"/>
      <c r="K1105" s="2"/>
      <c r="L1105" s="10"/>
      <c r="M1105" s="10"/>
      <c r="N1105" s="17">
        <v>8.2628140759735125</v>
      </c>
      <c r="O1105" s="13" t="s">
        <v>431</v>
      </c>
      <c r="P1105" s="1">
        <v>2.2999999999999998</v>
      </c>
    </row>
    <row r="1106" spans="1:16" x14ac:dyDescent="0.2">
      <c r="A1106" s="1" t="s">
        <v>1219</v>
      </c>
      <c r="B1106" s="13" t="s">
        <v>1220</v>
      </c>
      <c r="C1106" s="13"/>
      <c r="D1106" s="13" t="s">
        <v>1272</v>
      </c>
      <c r="E1106" s="13" t="s">
        <v>1060</v>
      </c>
      <c r="F1106" s="32">
        <v>1219</v>
      </c>
      <c r="G1106" s="8">
        <v>2.5140000000000002E-3</v>
      </c>
      <c r="H1106" s="5">
        <v>0.28224300000000002</v>
      </c>
      <c r="I1106" s="5">
        <f t="shared" si="125"/>
        <v>0.28218512850987465</v>
      </c>
      <c r="J1106" s="2">
        <f t="shared" si="126"/>
        <v>-19.166504588290501</v>
      </c>
      <c r="K1106" s="2">
        <f t="shared" si="127"/>
        <v>6.1554202344393794</v>
      </c>
      <c r="L1106" s="10">
        <f t="shared" si="128"/>
        <v>1482.3022958385789</v>
      </c>
      <c r="M1106" s="10">
        <f t="shared" si="129"/>
        <v>1622.2698973558292</v>
      </c>
      <c r="N1106" s="17"/>
      <c r="O1106" s="13" t="s">
        <v>369</v>
      </c>
    </row>
    <row r="1107" spans="1:16" x14ac:dyDescent="0.2">
      <c r="A1107" s="1" t="s">
        <v>1219</v>
      </c>
      <c r="B1107" s="13" t="s">
        <v>1220</v>
      </c>
      <c r="C1107" s="13"/>
      <c r="D1107" s="13" t="s">
        <v>1272</v>
      </c>
      <c r="E1107" s="13" t="s">
        <v>1060</v>
      </c>
      <c r="F1107" s="32">
        <v>1219</v>
      </c>
      <c r="G1107" s="8">
        <v>2.4970000000000001E-3</v>
      </c>
      <c r="H1107" s="5">
        <v>0.28226299999999999</v>
      </c>
      <c r="I1107" s="5">
        <f t="shared" si="125"/>
        <v>0.28220551984453335</v>
      </c>
      <c r="J1107" s="2">
        <f t="shared" si="126"/>
        <v>-18.459253496473373</v>
      </c>
      <c r="K1107" s="2">
        <f t="shared" si="127"/>
        <v>6.8784876224992075</v>
      </c>
      <c r="L1107" s="10">
        <f t="shared" si="128"/>
        <v>1452.5792258243193</v>
      </c>
      <c r="M1107" s="10">
        <f t="shared" si="129"/>
        <v>1576.9681130026268</v>
      </c>
      <c r="N1107" s="17"/>
      <c r="O1107" s="13" t="s">
        <v>369</v>
      </c>
    </row>
    <row r="1108" spans="1:16" x14ac:dyDescent="0.2">
      <c r="A1108" s="1" t="s">
        <v>1219</v>
      </c>
      <c r="B1108" s="13" t="s">
        <v>1220</v>
      </c>
      <c r="C1108" s="13"/>
      <c r="D1108" s="13" t="s">
        <v>1272</v>
      </c>
      <c r="E1108" s="13" t="s">
        <v>1060</v>
      </c>
      <c r="F1108" s="32">
        <v>1219</v>
      </c>
      <c r="G1108" s="8">
        <v>2.032E-3</v>
      </c>
      <c r="H1108" s="5">
        <v>0.28225499999999998</v>
      </c>
      <c r="I1108" s="5">
        <f t="shared" si="125"/>
        <v>0.28220822399843482</v>
      </c>
      <c r="J1108" s="2">
        <f t="shared" si="126"/>
        <v>-18.742153933201109</v>
      </c>
      <c r="K1108" s="2">
        <f t="shared" si="127"/>
        <v>6.9743756813833713</v>
      </c>
      <c r="L1108" s="10">
        <f t="shared" si="128"/>
        <v>1445.7227001857052</v>
      </c>
      <c r="M1108" s="10">
        <f t="shared" si="129"/>
        <v>1570.9576337705787</v>
      </c>
      <c r="N1108" s="17"/>
      <c r="O1108" s="13" t="s">
        <v>369</v>
      </c>
    </row>
    <row r="1109" spans="1:16" x14ac:dyDescent="0.2">
      <c r="A1109" s="1" t="s">
        <v>1219</v>
      </c>
      <c r="B1109" s="13" t="s">
        <v>1239</v>
      </c>
      <c r="C1109" s="13"/>
      <c r="D1109" s="27" t="s">
        <v>1237</v>
      </c>
      <c r="E1109" s="13" t="s">
        <v>1240</v>
      </c>
      <c r="F1109" s="32">
        <v>1005</v>
      </c>
      <c r="G1109" s="14">
        <v>2.9299999999999999E-3</v>
      </c>
      <c r="H1109" s="14">
        <v>0.28225099999999997</v>
      </c>
      <c r="I1109" s="5">
        <f t="shared" ref="I1109" si="130">H1109-(G1109*(EXP((F1109*1000000)*1.867*10^-11)-1))</f>
        <v>0.2821955043706969</v>
      </c>
      <c r="J1109" s="2">
        <f t="shared" ref="J1109" si="131">10000*((H1109/0.282785)-1)</f>
        <v>-18.883604151564981</v>
      </c>
      <c r="K1109" s="2">
        <f t="shared" ref="K1109" si="132">((I1109/(0.282785-(0.0336*(EXP((F1109*1000000)*1.867*10^-11)-1))))-1)*(10^4)</f>
        <v>1.6624134021681058</v>
      </c>
      <c r="L1109" s="10">
        <f t="shared" ref="L1109" si="133">((1/(1.867*10^-11))*(LN(((H1109-0.28325)/(G1109-0.0384))+1)))/1000000</f>
        <v>1487.697689450245</v>
      </c>
      <c r="M1109" s="10">
        <f t="shared" ref="M1109" si="134">((1/(1.867*(10^-11)))*(LN(1+(((0.28325)-((I1109)+(0.015)*(EXP((1.867*(10^-11))*(F1109*1000000))-1)))/(0.0384-0.015)))))/1000000</f>
        <v>1734.9886497916361</v>
      </c>
      <c r="N1109" s="17"/>
      <c r="O1109" s="13" t="s">
        <v>1241</v>
      </c>
    </row>
    <row r="1110" spans="1:16" x14ac:dyDescent="0.2">
      <c r="A1110" s="1" t="s">
        <v>1219</v>
      </c>
      <c r="B1110" s="13" t="s">
        <v>1239</v>
      </c>
      <c r="C1110" s="13"/>
      <c r="D1110" s="27" t="s">
        <v>1237</v>
      </c>
      <c r="E1110" s="13" t="s">
        <v>1240</v>
      </c>
      <c r="F1110" s="32">
        <v>1005</v>
      </c>
      <c r="G1110" s="14"/>
      <c r="H1110" s="14"/>
      <c r="I1110" s="5"/>
      <c r="J1110" s="2"/>
      <c r="K1110" s="2"/>
      <c r="L1110" s="10"/>
      <c r="M1110" s="10"/>
      <c r="N1110" s="17">
        <v>4.2927544470576784</v>
      </c>
      <c r="O1110" s="13" t="s">
        <v>431</v>
      </c>
      <c r="P1110" s="1">
        <v>2.7</v>
      </c>
    </row>
    <row r="1111" spans="1:16" x14ac:dyDescent="0.2">
      <c r="A1111" s="1" t="s">
        <v>1219</v>
      </c>
      <c r="B1111" s="13" t="s">
        <v>1239</v>
      </c>
      <c r="C1111" s="13"/>
      <c r="D1111" s="27" t="s">
        <v>1237</v>
      </c>
      <c r="E1111" s="13" t="s">
        <v>1240</v>
      </c>
      <c r="F1111" s="32">
        <v>1005</v>
      </c>
      <c r="G1111" s="14"/>
      <c r="H1111" s="14"/>
      <c r="I1111" s="5"/>
      <c r="J1111" s="2"/>
      <c r="K1111" s="2"/>
      <c r="L1111" s="10"/>
      <c r="M1111" s="10"/>
      <c r="N1111" s="17">
        <v>5.652738272858393</v>
      </c>
      <c r="O1111" s="13" t="s">
        <v>431</v>
      </c>
      <c r="P1111" s="1">
        <v>2.7</v>
      </c>
    </row>
    <row r="1112" spans="1:16" x14ac:dyDescent="0.2">
      <c r="A1112" s="1" t="s">
        <v>1219</v>
      </c>
      <c r="B1112" s="13" t="s">
        <v>1239</v>
      </c>
      <c r="C1112" s="13"/>
      <c r="D1112" s="27" t="s">
        <v>1237</v>
      </c>
      <c r="E1112" s="13" t="s">
        <v>1240</v>
      </c>
      <c r="F1112" s="32">
        <v>1005</v>
      </c>
      <c r="G1112" s="14"/>
      <c r="H1112" s="14"/>
      <c r="I1112" s="5"/>
      <c r="J1112" s="2"/>
      <c r="K1112" s="2"/>
      <c r="L1112" s="10"/>
      <c r="M1112" s="10"/>
      <c r="N1112" s="17">
        <v>5.7942058670104046</v>
      </c>
      <c r="O1112" s="13" t="s">
        <v>431</v>
      </c>
      <c r="P1112" s="1">
        <v>2.7</v>
      </c>
    </row>
    <row r="1113" spans="1:16" x14ac:dyDescent="0.2">
      <c r="A1113" s="1" t="s">
        <v>1219</v>
      </c>
      <c r="B1113" s="13" t="s">
        <v>1239</v>
      </c>
      <c r="C1113" s="13"/>
      <c r="D1113" s="27" t="s">
        <v>1237</v>
      </c>
      <c r="E1113" s="13" t="s">
        <v>1240</v>
      </c>
      <c r="F1113" s="32">
        <v>1005</v>
      </c>
      <c r="G1113" s="14"/>
      <c r="H1113" s="14"/>
      <c r="I1113" s="5"/>
      <c r="J1113" s="2"/>
      <c r="K1113" s="2"/>
      <c r="L1113" s="10"/>
      <c r="M1113" s="10"/>
      <c r="N1113" s="17">
        <v>5.3881958133081831</v>
      </c>
      <c r="O1113" s="13" t="s">
        <v>431</v>
      </c>
      <c r="P1113" s="1">
        <v>2.7</v>
      </c>
    </row>
    <row r="1114" spans="1:16" x14ac:dyDescent="0.2">
      <c r="A1114" s="1" t="s">
        <v>1219</v>
      </c>
      <c r="B1114" s="13" t="s">
        <v>1239</v>
      </c>
      <c r="C1114" s="13"/>
      <c r="D1114" s="27" t="s">
        <v>1237</v>
      </c>
      <c r="E1114" s="13" t="s">
        <v>1240</v>
      </c>
      <c r="F1114" s="32">
        <v>1005</v>
      </c>
      <c r="G1114" s="14"/>
      <c r="H1114" s="14"/>
      <c r="I1114" s="5"/>
      <c r="J1114" s="2"/>
      <c r="K1114" s="2"/>
      <c r="L1114" s="10"/>
      <c r="M1114" s="10"/>
      <c r="N1114" s="17">
        <v>6.1754719152178339</v>
      </c>
      <c r="O1114" s="13" t="s">
        <v>431</v>
      </c>
      <c r="P1114" s="1">
        <v>2.7</v>
      </c>
    </row>
    <row r="1115" spans="1:16" x14ac:dyDescent="0.2">
      <c r="A1115" s="1" t="s">
        <v>1219</v>
      </c>
      <c r="B1115" s="13" t="s">
        <v>1239</v>
      </c>
      <c r="C1115" s="13"/>
      <c r="D1115" s="27" t="s">
        <v>1237</v>
      </c>
      <c r="E1115" s="13" t="s">
        <v>1240</v>
      </c>
      <c r="F1115" s="32">
        <v>1005</v>
      </c>
      <c r="G1115" s="14"/>
      <c r="H1115" s="14"/>
      <c r="I1115" s="5"/>
      <c r="J1115" s="2"/>
      <c r="K1115" s="2"/>
      <c r="L1115" s="10"/>
      <c r="M1115" s="10"/>
      <c r="N1115" s="17">
        <v>5.9296839351348218</v>
      </c>
      <c r="O1115" s="13" t="s">
        <v>431</v>
      </c>
      <c r="P1115" s="1">
        <v>2.7</v>
      </c>
    </row>
    <row r="1116" spans="1:16" x14ac:dyDescent="0.2">
      <c r="A1116" s="1" t="s">
        <v>1219</v>
      </c>
      <c r="B1116" s="13" t="s">
        <v>1239</v>
      </c>
      <c r="C1116" s="13"/>
      <c r="D1116" s="27" t="s">
        <v>1237</v>
      </c>
      <c r="E1116" s="13" t="s">
        <v>1240</v>
      </c>
      <c r="F1116" s="32">
        <v>1005</v>
      </c>
      <c r="G1116" s="14"/>
      <c r="H1116" s="14"/>
      <c r="I1116" s="5"/>
      <c r="J1116" s="2"/>
      <c r="K1116" s="2"/>
      <c r="L1116" s="10"/>
      <c r="M1116" s="10"/>
      <c r="N1116" s="17">
        <v>6.2032318089813021</v>
      </c>
      <c r="O1116" s="13" t="s">
        <v>431</v>
      </c>
      <c r="P1116" s="1">
        <v>2.7</v>
      </c>
    </row>
    <row r="1117" spans="1:16" x14ac:dyDescent="0.2">
      <c r="A1117" s="1" t="s">
        <v>1219</v>
      </c>
      <c r="B1117" s="13" t="s">
        <v>1239</v>
      </c>
      <c r="C1117" s="13"/>
      <c r="D1117" s="27" t="s">
        <v>1237</v>
      </c>
      <c r="E1117" s="13" t="s">
        <v>1240</v>
      </c>
      <c r="F1117" s="32">
        <v>1005</v>
      </c>
      <c r="G1117" s="14"/>
      <c r="H1117" s="14"/>
      <c r="I1117" s="5"/>
      <c r="J1117" s="2"/>
      <c r="K1117" s="2"/>
      <c r="L1117" s="10"/>
      <c r="M1117" s="10"/>
      <c r="N1117" s="17">
        <v>5.6464110901011111</v>
      </c>
      <c r="O1117" s="13" t="s">
        <v>431</v>
      </c>
      <c r="P1117" s="1">
        <v>2.7</v>
      </c>
    </row>
    <row r="1118" spans="1:16" x14ac:dyDescent="0.2">
      <c r="A1118" s="1" t="s">
        <v>1219</v>
      </c>
      <c r="B1118" s="13" t="s">
        <v>1239</v>
      </c>
      <c r="C1118" s="13"/>
      <c r="D1118" s="27" t="s">
        <v>1237</v>
      </c>
      <c r="E1118" s="13" t="s">
        <v>1240</v>
      </c>
      <c r="F1118" s="32">
        <v>1005</v>
      </c>
      <c r="G1118" s="14"/>
      <c r="H1118" s="14"/>
      <c r="I1118" s="5"/>
      <c r="J1118" s="2"/>
      <c r="K1118" s="2"/>
      <c r="L1118" s="10"/>
      <c r="M1118" s="10"/>
      <c r="N1118" s="17">
        <v>7.179542008822315</v>
      </c>
      <c r="O1118" s="13" t="s">
        <v>431</v>
      </c>
      <c r="P1118" s="1">
        <v>2.7</v>
      </c>
    </row>
    <row r="1119" spans="1:16" x14ac:dyDescent="0.2">
      <c r="A1119" s="1" t="s">
        <v>1219</v>
      </c>
      <c r="B1119" s="13" t="s">
        <v>1239</v>
      </c>
      <c r="C1119" s="13"/>
      <c r="D1119" s="27" t="s">
        <v>1237</v>
      </c>
      <c r="E1119" s="13" t="s">
        <v>1240</v>
      </c>
      <c r="F1119" s="32">
        <v>1005</v>
      </c>
      <c r="G1119" s="14"/>
      <c r="H1119" s="14"/>
      <c r="I1119" s="5"/>
      <c r="J1119" s="2"/>
      <c r="K1119" s="2"/>
      <c r="L1119" s="10"/>
      <c r="M1119" s="10"/>
      <c r="N1119" s="17">
        <v>5.8427628300585788</v>
      </c>
      <c r="O1119" s="13" t="s">
        <v>431</v>
      </c>
      <c r="P1119" s="1">
        <v>2.7</v>
      </c>
    </row>
    <row r="1120" spans="1:16" x14ac:dyDescent="0.2">
      <c r="A1120" s="1" t="s">
        <v>1219</v>
      </c>
      <c r="B1120" s="13" t="s">
        <v>1239</v>
      </c>
      <c r="C1120" s="13"/>
      <c r="D1120" s="27" t="s">
        <v>1237</v>
      </c>
      <c r="E1120" s="13" t="s">
        <v>1240</v>
      </c>
      <c r="F1120" s="32">
        <v>1005</v>
      </c>
      <c r="G1120" s="14"/>
      <c r="H1120" s="14"/>
      <c r="I1120" s="5"/>
      <c r="J1120" s="2"/>
      <c r="K1120" s="2"/>
      <c r="L1120" s="10"/>
      <c r="M1120" s="10"/>
      <c r="N1120" s="17">
        <v>5.4571581643281242</v>
      </c>
      <c r="O1120" s="13" t="s">
        <v>431</v>
      </c>
      <c r="P1120" s="1">
        <v>2.7</v>
      </c>
    </row>
    <row r="1121" spans="1:16" x14ac:dyDescent="0.2">
      <c r="A1121" s="1" t="s">
        <v>1219</v>
      </c>
      <c r="B1121" s="13" t="s">
        <v>1239</v>
      </c>
      <c r="C1121" s="13"/>
      <c r="D1121" s="27" t="s">
        <v>1237</v>
      </c>
      <c r="E1121" s="13" t="s">
        <v>1240</v>
      </c>
      <c r="F1121" s="32">
        <v>1005</v>
      </c>
      <c r="G1121" s="14"/>
      <c r="H1121" s="14"/>
      <c r="I1121" s="5"/>
      <c r="J1121" s="2"/>
      <c r="K1121" s="2"/>
      <c r="L1121" s="10"/>
      <c r="M1121" s="10"/>
      <c r="N1121" s="17">
        <v>5.9686259763900296</v>
      </c>
      <c r="O1121" s="13" t="s">
        <v>431</v>
      </c>
      <c r="P1121" s="1">
        <v>2.7</v>
      </c>
    </row>
    <row r="1122" spans="1:16" x14ac:dyDescent="0.2">
      <c r="A1122" s="1" t="s">
        <v>1219</v>
      </c>
      <c r="B1122" s="13" t="s">
        <v>1239</v>
      </c>
      <c r="C1122" s="13"/>
      <c r="D1122" s="27" t="s">
        <v>1237</v>
      </c>
      <c r="E1122" s="13" t="s">
        <v>1240</v>
      </c>
      <c r="F1122" s="32">
        <v>1005</v>
      </c>
      <c r="G1122" s="14"/>
      <c r="H1122" s="14"/>
      <c r="I1122" s="5"/>
      <c r="J1122" s="2"/>
      <c r="K1122" s="2"/>
      <c r="L1122" s="10"/>
      <c r="M1122" s="10"/>
      <c r="N1122" s="17">
        <v>5.9166051558903199</v>
      </c>
      <c r="O1122" s="13" t="s">
        <v>431</v>
      </c>
      <c r="P1122" s="1">
        <v>2.7</v>
      </c>
    </row>
    <row r="1123" spans="1:16" x14ac:dyDescent="0.2">
      <c r="A1123" s="1" t="s">
        <v>1219</v>
      </c>
      <c r="B1123" s="13" t="s">
        <v>1239</v>
      </c>
      <c r="C1123" s="13"/>
      <c r="D1123" s="27" t="s">
        <v>1237</v>
      </c>
      <c r="E1123" s="13" t="s">
        <v>1240</v>
      </c>
      <c r="F1123" s="32">
        <v>1005</v>
      </c>
      <c r="G1123" s="14"/>
      <c r="H1123" s="14"/>
      <c r="I1123" s="5"/>
      <c r="J1123" s="2"/>
      <c r="K1123" s="2"/>
      <c r="L1123" s="10"/>
      <c r="M1123" s="10"/>
      <c r="N1123" s="17">
        <v>6.4980790739663785</v>
      </c>
      <c r="O1123" s="13" t="s">
        <v>431</v>
      </c>
      <c r="P1123" s="1">
        <v>2.7</v>
      </c>
    </row>
    <row r="1124" spans="1:16" x14ac:dyDescent="0.2">
      <c r="A1124" s="1" t="s">
        <v>1219</v>
      </c>
      <c r="B1124" s="13" t="s">
        <v>1239</v>
      </c>
      <c r="C1124" s="13"/>
      <c r="D1124" s="27" t="s">
        <v>1237</v>
      </c>
      <c r="E1124" s="13" t="s">
        <v>1240</v>
      </c>
      <c r="F1124" s="32">
        <v>1005</v>
      </c>
      <c r="G1124" s="14"/>
      <c r="H1124" s="14"/>
      <c r="I1124" s="5"/>
      <c r="J1124" s="2"/>
      <c r="K1124" s="2"/>
      <c r="L1124" s="10"/>
      <c r="M1124" s="10"/>
      <c r="N1124" s="17">
        <v>5.9406517796025682</v>
      </c>
      <c r="O1124" s="13" t="s">
        <v>431</v>
      </c>
      <c r="P1124" s="1">
        <v>2.7</v>
      </c>
    </row>
    <row r="1125" spans="1:16" x14ac:dyDescent="0.2">
      <c r="A1125" s="1" t="s">
        <v>1219</v>
      </c>
      <c r="B1125" s="13" t="s">
        <v>1239</v>
      </c>
      <c r="C1125" s="13"/>
      <c r="D1125" s="27" t="s">
        <v>1238</v>
      </c>
      <c r="E1125" s="13" t="s">
        <v>1240</v>
      </c>
      <c r="F1125" s="32">
        <v>1016</v>
      </c>
      <c r="G1125" s="14">
        <v>3.2799999999999999E-3</v>
      </c>
      <c r="H1125" s="14">
        <v>0.28222999999999998</v>
      </c>
      <c r="I1125" s="5">
        <f t="shared" ref="I1125" si="135">H1125-(G1125*(EXP((F1125*1000000)*1.867*10^-11)-1))</f>
        <v>0.28216718875730595</v>
      </c>
      <c r="J1125" s="2">
        <f t="shared" ref="J1125" si="136">10000*((H1125/0.282785)-1)</f>
        <v>-19.626217797974466</v>
      </c>
      <c r="K1125" s="2">
        <f t="shared" ref="K1125" si="137">((I1125/(0.282785-(0.0336*(EXP((F1125*1000000)*1.867*10^-11)-1))))-1)*(10^4)</f>
        <v>0.90809020950599617</v>
      </c>
      <c r="L1125" s="10">
        <f t="shared" ref="L1125" si="138">((1/(1.867*10^-11))*(LN(((H1125-0.28325)/(G1125-0.0384))+1)))/1000000</f>
        <v>1533.4502623013962</v>
      </c>
      <c r="M1125" s="10">
        <f t="shared" ref="M1125" si="139">((1/(1.867*(10^-11)))*(LN(1+(((0.28325)-((I1125)+(0.015)*(EXP((1.867*(10^-11))*(F1125*1000000))-1)))/(0.0384-0.015)))))/1000000</f>
        <v>1790.750797510485</v>
      </c>
      <c r="N1125" s="17"/>
      <c r="O1125" s="13" t="s">
        <v>1241</v>
      </c>
    </row>
    <row r="1126" spans="1:16" x14ac:dyDescent="0.2">
      <c r="A1126" s="1" t="s">
        <v>1219</v>
      </c>
      <c r="B1126" s="13" t="s">
        <v>1239</v>
      </c>
      <c r="C1126" s="13"/>
      <c r="D1126" s="27" t="s">
        <v>1237</v>
      </c>
      <c r="E1126" s="13" t="s">
        <v>1240</v>
      </c>
      <c r="F1126" s="32">
        <v>1016</v>
      </c>
      <c r="G1126" s="14"/>
      <c r="H1126" s="14"/>
      <c r="I1126" s="5"/>
      <c r="J1126" s="2"/>
      <c r="K1126" s="2"/>
      <c r="L1126" s="10"/>
      <c r="M1126" s="10"/>
      <c r="N1126" s="17">
        <v>7.32255431774953</v>
      </c>
      <c r="O1126" s="13" t="s">
        <v>431</v>
      </c>
      <c r="P1126" s="1">
        <v>2.7</v>
      </c>
    </row>
    <row r="1127" spans="1:16" x14ac:dyDescent="0.2">
      <c r="A1127" s="1" t="s">
        <v>1219</v>
      </c>
      <c r="B1127" s="13" t="s">
        <v>1239</v>
      </c>
      <c r="C1127" s="13"/>
      <c r="D1127" s="27" t="s">
        <v>1237</v>
      </c>
      <c r="E1127" s="13" t="s">
        <v>1240</v>
      </c>
      <c r="F1127" s="32">
        <v>1016</v>
      </c>
      <c r="G1127" s="14"/>
      <c r="H1127" s="14"/>
      <c r="I1127" s="5"/>
      <c r="J1127" s="2"/>
      <c r="K1127" s="2"/>
      <c r="L1127" s="10"/>
      <c r="M1127" s="10"/>
      <c r="N1127" s="17">
        <v>5.5080847633890428</v>
      </c>
      <c r="O1127" s="13" t="s">
        <v>431</v>
      </c>
      <c r="P1127" s="1">
        <v>2.7</v>
      </c>
    </row>
    <row r="1128" spans="1:16" x14ac:dyDescent="0.2">
      <c r="A1128" s="1" t="s">
        <v>1219</v>
      </c>
      <c r="B1128" s="13" t="s">
        <v>1239</v>
      </c>
      <c r="C1128" s="13"/>
      <c r="D1128" s="27" t="s">
        <v>1237</v>
      </c>
      <c r="E1128" s="13" t="s">
        <v>1240</v>
      </c>
      <c r="F1128" s="32">
        <v>1016</v>
      </c>
      <c r="G1128" s="14"/>
      <c r="H1128" s="14"/>
      <c r="I1128" s="5"/>
      <c r="J1128" s="2"/>
      <c r="K1128" s="2"/>
      <c r="L1128" s="10"/>
      <c r="M1128" s="10"/>
      <c r="N1128" s="17">
        <v>6.0355411566814787</v>
      </c>
      <c r="O1128" s="13" t="s">
        <v>431</v>
      </c>
      <c r="P1128" s="1">
        <v>2.7</v>
      </c>
    </row>
    <row r="1129" spans="1:16" x14ac:dyDescent="0.2">
      <c r="A1129" s="1" t="s">
        <v>1219</v>
      </c>
      <c r="B1129" s="13" t="s">
        <v>1239</v>
      </c>
      <c r="C1129" s="13"/>
      <c r="D1129" s="27" t="s">
        <v>1237</v>
      </c>
      <c r="E1129" s="13" t="s">
        <v>1240</v>
      </c>
      <c r="F1129" s="32">
        <v>1016</v>
      </c>
      <c r="G1129" s="14"/>
      <c r="H1129" s="14"/>
      <c r="I1129" s="5"/>
      <c r="J1129" s="2"/>
      <c r="K1129" s="2"/>
      <c r="L1129" s="10"/>
      <c r="M1129" s="10"/>
      <c r="N1129" s="17">
        <v>5.8640221114112379</v>
      </c>
      <c r="O1129" s="13" t="s">
        <v>431</v>
      </c>
      <c r="P1129" s="1">
        <v>2.7</v>
      </c>
    </row>
    <row r="1130" spans="1:16" x14ac:dyDescent="0.2">
      <c r="A1130" s="1" t="s">
        <v>1219</v>
      </c>
      <c r="B1130" s="13" t="s">
        <v>1239</v>
      </c>
      <c r="C1130" s="13"/>
      <c r="D1130" s="27" t="s">
        <v>1237</v>
      </c>
      <c r="E1130" s="13" t="s">
        <v>1240</v>
      </c>
      <c r="F1130" s="32">
        <v>1016</v>
      </c>
      <c r="G1130" s="14"/>
      <c r="H1130" s="14"/>
      <c r="I1130" s="5"/>
      <c r="J1130" s="2"/>
      <c r="K1130" s="2"/>
      <c r="L1130" s="10"/>
      <c r="M1130" s="10"/>
      <c r="N1130" s="17">
        <v>6.9011711151256705</v>
      </c>
      <c r="O1130" s="13" t="s">
        <v>431</v>
      </c>
      <c r="P1130" s="1">
        <v>2.7</v>
      </c>
    </row>
    <row r="1131" spans="1:16" x14ac:dyDescent="0.2">
      <c r="A1131" s="1" t="s">
        <v>1219</v>
      </c>
      <c r="B1131" s="13" t="s">
        <v>1239</v>
      </c>
      <c r="C1131" s="13"/>
      <c r="D1131" s="27" t="s">
        <v>1237</v>
      </c>
      <c r="E1131" s="13" t="s">
        <v>1240</v>
      </c>
      <c r="F1131" s="32">
        <v>1016</v>
      </c>
      <c r="G1131" s="14"/>
      <c r="H1131" s="14"/>
      <c r="I1131" s="5"/>
      <c r="J1131" s="2"/>
      <c r="K1131" s="2"/>
      <c r="L1131" s="10"/>
      <c r="M1131" s="10"/>
      <c r="N1131" s="17">
        <v>3.496254902086493</v>
      </c>
      <c r="O1131" s="13" t="s">
        <v>431</v>
      </c>
      <c r="P1131" s="1">
        <v>2.7</v>
      </c>
    </row>
    <row r="1132" spans="1:16" x14ac:dyDescent="0.2">
      <c r="A1132" s="1" t="s">
        <v>1219</v>
      </c>
      <c r="B1132" s="13" t="s">
        <v>1239</v>
      </c>
      <c r="C1132" s="13"/>
      <c r="D1132" s="27" t="s">
        <v>1237</v>
      </c>
      <c r="E1132" s="13" t="s">
        <v>1240</v>
      </c>
      <c r="F1132" s="32">
        <v>1016</v>
      </c>
      <c r="G1132" s="14"/>
      <c r="H1132" s="14"/>
      <c r="I1132" s="5"/>
      <c r="J1132" s="2"/>
      <c r="K1132" s="2"/>
      <c r="L1132" s="10"/>
      <c r="M1132" s="10"/>
      <c r="N1132" s="17">
        <v>5.901899000071209</v>
      </c>
      <c r="O1132" s="13" t="s">
        <v>431</v>
      </c>
      <c r="P1132" s="1">
        <v>2.7</v>
      </c>
    </row>
    <row r="1133" spans="1:16" x14ac:dyDescent="0.2">
      <c r="A1133" s="1" t="s">
        <v>1219</v>
      </c>
      <c r="B1133" s="13" t="s">
        <v>1239</v>
      </c>
      <c r="C1133" s="13"/>
      <c r="D1133" s="27" t="s">
        <v>1237</v>
      </c>
      <c r="E1133" s="13" t="s">
        <v>1240</v>
      </c>
      <c r="F1133" s="32">
        <v>1016</v>
      </c>
      <c r="G1133" s="14"/>
      <c r="H1133" s="14"/>
      <c r="I1133" s="5"/>
      <c r="J1133" s="2"/>
      <c r="K1133" s="2"/>
      <c r="L1133" s="10"/>
      <c r="M1133" s="10"/>
      <c r="N1133" s="17">
        <v>4.6935357392323684</v>
      </c>
      <c r="O1133" s="13" t="s">
        <v>431</v>
      </c>
      <c r="P1133" s="1">
        <v>2.7</v>
      </c>
    </row>
    <row r="1134" spans="1:16" x14ac:dyDescent="0.2">
      <c r="A1134" s="1" t="s">
        <v>1219</v>
      </c>
      <c r="B1134" s="13" t="s">
        <v>1239</v>
      </c>
      <c r="C1134" s="13"/>
      <c r="D1134" s="27" t="s">
        <v>1237</v>
      </c>
      <c r="E1134" s="13" t="s">
        <v>1240</v>
      </c>
      <c r="F1134" s="32">
        <v>1016</v>
      </c>
      <c r="G1134" s="14"/>
      <c r="H1134" s="14"/>
      <c r="I1134" s="5"/>
      <c r="J1134" s="2"/>
      <c r="K1134" s="2"/>
      <c r="L1134" s="10"/>
      <c r="M1134" s="10"/>
      <c r="N1134" s="17">
        <v>4.2725093658315672</v>
      </c>
      <c r="O1134" s="13" t="s">
        <v>431</v>
      </c>
      <c r="P1134" s="1">
        <v>2.7</v>
      </c>
    </row>
    <row r="1135" spans="1:16" x14ac:dyDescent="0.2">
      <c r="A1135" s="1" t="s">
        <v>1219</v>
      </c>
      <c r="B1135" s="13" t="s">
        <v>1239</v>
      </c>
      <c r="C1135" s="13"/>
      <c r="D1135" s="27" t="s">
        <v>1237</v>
      </c>
      <c r="E1135" s="13" t="s">
        <v>1240</v>
      </c>
      <c r="F1135" s="32">
        <v>1016</v>
      </c>
      <c r="G1135" s="14"/>
      <c r="H1135" s="14"/>
      <c r="I1135" s="5"/>
      <c r="J1135" s="2"/>
      <c r="K1135" s="2"/>
      <c r="L1135" s="10"/>
      <c r="M1135" s="10"/>
      <c r="N1135" s="17">
        <v>5.9601347490891854</v>
      </c>
      <c r="O1135" s="13" t="s">
        <v>431</v>
      </c>
      <c r="P1135" s="1">
        <v>2.7</v>
      </c>
    </row>
    <row r="1136" spans="1:16" x14ac:dyDescent="0.2">
      <c r="A1136" s="1" t="s">
        <v>1219</v>
      </c>
      <c r="B1136" s="13" t="s">
        <v>1239</v>
      </c>
      <c r="C1136" s="13"/>
      <c r="D1136" s="27" t="s">
        <v>1237</v>
      </c>
      <c r="E1136" s="13" t="s">
        <v>1240</v>
      </c>
      <c r="F1136" s="32">
        <v>1016</v>
      </c>
      <c r="G1136" s="14"/>
      <c r="H1136" s="14"/>
      <c r="I1136" s="5"/>
      <c r="J1136" s="2"/>
      <c r="K1136" s="2"/>
      <c r="L1136" s="10"/>
      <c r="M1136" s="10"/>
      <c r="N1136" s="17">
        <v>6.8418809407799763</v>
      </c>
      <c r="O1136" s="13" t="s">
        <v>431</v>
      </c>
      <c r="P1136" s="1">
        <v>2.7</v>
      </c>
    </row>
    <row r="1137" spans="1:21" x14ac:dyDescent="0.2">
      <c r="A1137" s="1" t="s">
        <v>1219</v>
      </c>
      <c r="B1137" s="13" t="s">
        <v>1239</v>
      </c>
      <c r="C1137" s="13"/>
      <c r="D1137" s="27" t="s">
        <v>1237</v>
      </c>
      <c r="E1137" s="13" t="s">
        <v>1240</v>
      </c>
      <c r="F1137" s="32">
        <v>1016</v>
      </c>
      <c r="G1137" s="14"/>
      <c r="H1137" s="14"/>
      <c r="I1137" s="5"/>
      <c r="J1137" s="2"/>
      <c r="K1137" s="2"/>
      <c r="L1137" s="10"/>
      <c r="M1137" s="10"/>
      <c r="N1137" s="17">
        <v>6.4533414702634406</v>
      </c>
      <c r="O1137" s="13" t="s">
        <v>431</v>
      </c>
      <c r="P1137" s="1">
        <v>2.7</v>
      </c>
    </row>
    <row r="1138" spans="1:21" x14ac:dyDescent="0.2">
      <c r="A1138" s="1" t="s">
        <v>1219</v>
      </c>
      <c r="B1138" s="13" t="s">
        <v>1239</v>
      </c>
      <c r="C1138" s="13"/>
      <c r="D1138" s="27" t="s">
        <v>1237</v>
      </c>
      <c r="E1138" s="13" t="s">
        <v>1240</v>
      </c>
      <c r="F1138" s="32">
        <v>1016</v>
      </c>
      <c r="G1138" s="14"/>
      <c r="H1138" s="14"/>
      <c r="I1138" s="5"/>
      <c r="J1138" s="2"/>
      <c r="K1138" s="2"/>
      <c r="L1138" s="10"/>
      <c r="M1138" s="10"/>
      <c r="N1138" s="17">
        <v>5.6584737012101982</v>
      </c>
      <c r="O1138" s="13" t="s">
        <v>431</v>
      </c>
      <c r="P1138" s="1">
        <v>2.7</v>
      </c>
    </row>
    <row r="1139" spans="1:21" x14ac:dyDescent="0.2">
      <c r="A1139" s="1" t="s">
        <v>1219</v>
      </c>
      <c r="B1139" s="13" t="s">
        <v>1239</v>
      </c>
      <c r="C1139" s="13"/>
      <c r="D1139" s="27" t="s">
        <v>1237</v>
      </c>
      <c r="E1139" s="13" t="s">
        <v>1240</v>
      </c>
      <c r="F1139" s="32">
        <v>1016</v>
      </c>
      <c r="G1139" s="14"/>
      <c r="H1139" s="14"/>
      <c r="I1139" s="5"/>
      <c r="J1139" s="2"/>
      <c r="K1139" s="2"/>
      <c r="L1139" s="10"/>
      <c r="M1139" s="10"/>
      <c r="N1139" s="17">
        <v>5.6503210876459598</v>
      </c>
      <c r="O1139" s="13" t="s">
        <v>431</v>
      </c>
      <c r="P1139" s="1">
        <v>2.7</v>
      </c>
    </row>
    <row r="1140" spans="1:21" x14ac:dyDescent="0.2">
      <c r="A1140" s="1" t="s">
        <v>1219</v>
      </c>
      <c r="B1140" s="13" t="s">
        <v>1239</v>
      </c>
      <c r="C1140" s="13"/>
      <c r="D1140" s="27" t="s">
        <v>1237</v>
      </c>
      <c r="E1140" s="13" t="s">
        <v>1240</v>
      </c>
      <c r="F1140" s="32">
        <v>1016</v>
      </c>
      <c r="G1140" s="14"/>
      <c r="H1140" s="14"/>
      <c r="I1140" s="5"/>
      <c r="J1140" s="2"/>
      <c r="K1140" s="2"/>
      <c r="L1140" s="10"/>
      <c r="M1140" s="10"/>
      <c r="N1140" s="17">
        <v>5.3842036152551564</v>
      </c>
      <c r="O1140" s="13" t="s">
        <v>431</v>
      </c>
      <c r="P1140" s="1">
        <v>2.7</v>
      </c>
    </row>
    <row r="1141" spans="1:21" x14ac:dyDescent="0.2">
      <c r="A1141" s="1" t="s">
        <v>1219</v>
      </c>
      <c r="B1141" s="8" t="s">
        <v>1242</v>
      </c>
      <c r="C1141" s="13"/>
      <c r="D1141" s="8" t="s">
        <v>1243</v>
      </c>
      <c r="E1141" s="1" t="s">
        <v>368</v>
      </c>
      <c r="F1141" s="33">
        <v>1000</v>
      </c>
      <c r="G1141" s="29">
        <v>2.9299999999999999E-3</v>
      </c>
      <c r="H1141" s="29">
        <v>0.28225099999999997</v>
      </c>
      <c r="I1141" s="5">
        <f t="shared" ref="I1141:I1148" si="140">H1141-(G1141*(EXP((F1141*1000000)*1.867*10^-11)-1))</f>
        <v>0.28219578305370618</v>
      </c>
      <c r="J1141" s="2">
        <f t="shared" ref="J1141:J1148" si="141">10000*((H1141/0.282785)-1)</f>
        <v>-18.883604151564981</v>
      </c>
      <c r="K1141" s="2">
        <f t="shared" ref="K1141:K1148" si="142">((I1141/(0.282785-(0.0336*(EXP((F1141*1000000)*1.867*10^-11)-1))))-1)*(10^4)</f>
        <v>1.5590056931080731</v>
      </c>
      <c r="L1141" s="10">
        <f t="shared" ref="L1141:L1148" si="143">((1/(1.867*10^-11))*(LN(((H1141-0.28325)/(G1141-0.0384))+1)))/1000000</f>
        <v>1487.697689450245</v>
      </c>
      <c r="M1141" s="10">
        <f t="shared" ref="M1141:M1148" si="144">((1/(1.867*(10^-11)))*(LN(1+(((0.28325)-((I1141)+(0.015)*(EXP((1.867*(10^-11))*(F1141*1000000))-1)))/(0.0384-0.015)))))/1000000</f>
        <v>1737.53261918468</v>
      </c>
      <c r="N1141" s="17"/>
      <c r="O1141" s="1" t="s">
        <v>1251</v>
      </c>
    </row>
    <row r="1142" spans="1:21" x14ac:dyDescent="0.2">
      <c r="A1142" s="1" t="s">
        <v>1219</v>
      </c>
      <c r="B1142" s="8" t="s">
        <v>1242</v>
      </c>
      <c r="C1142" s="13"/>
      <c r="D1142" s="8" t="s">
        <v>1244</v>
      </c>
      <c r="E1142" s="1" t="s">
        <v>368</v>
      </c>
      <c r="F1142" s="33">
        <v>1000</v>
      </c>
      <c r="G1142" s="29">
        <v>3.2799999999999999E-3</v>
      </c>
      <c r="H1142" s="29">
        <v>0.28222999999999998</v>
      </c>
      <c r="I1142" s="5">
        <f t="shared" si="140"/>
        <v>0.28216818717274961</v>
      </c>
      <c r="J1142" s="2">
        <f t="shared" si="141"/>
        <v>-19.626217797974466</v>
      </c>
      <c r="K1142" s="2">
        <f t="shared" si="142"/>
        <v>0.58095482107001217</v>
      </c>
      <c r="L1142" s="10">
        <f t="shared" si="143"/>
        <v>1533.4502623013962</v>
      </c>
      <c r="M1142" s="10">
        <f t="shared" si="144"/>
        <v>1798.6476306644274</v>
      </c>
      <c r="N1142" s="17"/>
      <c r="O1142" s="1" t="s">
        <v>1251</v>
      </c>
    </row>
    <row r="1143" spans="1:21" x14ac:dyDescent="0.2">
      <c r="A1143" s="1" t="s">
        <v>1219</v>
      </c>
      <c r="B1143" s="8" t="s">
        <v>1242</v>
      </c>
      <c r="C1143" s="13"/>
      <c r="D1143" s="8" t="s">
        <v>1245</v>
      </c>
      <c r="E1143" s="1" t="s">
        <v>368</v>
      </c>
      <c r="F1143" s="33">
        <v>1000</v>
      </c>
      <c r="G1143" s="29">
        <v>1.804E-2</v>
      </c>
      <c r="H1143" s="29">
        <v>0.28269100000000003</v>
      </c>
      <c r="I1143" s="5">
        <f t="shared" si="140"/>
        <v>0.28235102945012291</v>
      </c>
      <c r="J1143" s="2">
        <f t="shared" si="141"/>
        <v>-3.3240801315481683</v>
      </c>
      <c r="K1143" s="2">
        <f t="shared" si="142"/>
        <v>7.0612353061116906</v>
      </c>
      <c r="L1143" s="10">
        <f t="shared" si="143"/>
        <v>1450.7576445988402</v>
      </c>
      <c r="M1143" s="10">
        <f t="shared" si="144"/>
        <v>1392.4116300627616</v>
      </c>
      <c r="N1143" s="17"/>
      <c r="O1143" s="1" t="s">
        <v>1251</v>
      </c>
    </row>
    <row r="1144" spans="1:21" x14ac:dyDescent="0.2">
      <c r="A1144" s="1" t="s">
        <v>1219</v>
      </c>
      <c r="B1144" s="8" t="s">
        <v>1242</v>
      </c>
      <c r="C1144" s="13"/>
      <c r="D1144" s="8" t="s">
        <v>1246</v>
      </c>
      <c r="E1144" s="1" t="s">
        <v>368</v>
      </c>
      <c r="F1144" s="33">
        <v>1000</v>
      </c>
      <c r="G1144" s="29">
        <v>1.3310000000000001E-2</v>
      </c>
      <c r="H1144" s="29">
        <v>0.282468</v>
      </c>
      <c r="I1144" s="5">
        <f t="shared" si="140"/>
        <v>0.28221716806990776</v>
      </c>
      <c r="J1144" s="2">
        <f t="shared" si="141"/>
        <v>-11.2099298053292</v>
      </c>
      <c r="K1144" s="2">
        <f t="shared" si="142"/>
        <v>2.316931623336238</v>
      </c>
      <c r="L1144" s="10">
        <f t="shared" si="143"/>
        <v>1643.917646299961</v>
      </c>
      <c r="M1144" s="10">
        <f t="shared" si="144"/>
        <v>1690.1244486978442</v>
      </c>
      <c r="N1144" s="17"/>
      <c r="O1144" s="1" t="s">
        <v>1251</v>
      </c>
    </row>
    <row r="1145" spans="1:21" x14ac:dyDescent="0.2">
      <c r="A1145" s="1" t="s">
        <v>1219</v>
      </c>
      <c r="B1145" s="8" t="s">
        <v>1242</v>
      </c>
      <c r="C1145" s="13"/>
      <c r="D1145" s="28" t="s">
        <v>1247</v>
      </c>
      <c r="E1145" s="8" t="s">
        <v>148</v>
      </c>
      <c r="F1145" s="33">
        <v>1000</v>
      </c>
      <c r="G1145" s="29">
        <v>7.3299999999999997E-3</v>
      </c>
      <c r="H1145" s="29">
        <v>0.28232800000000002</v>
      </c>
      <c r="I1145" s="5">
        <f t="shared" si="140"/>
        <v>0.28218986340739477</v>
      </c>
      <c r="J1145" s="2">
        <f t="shared" si="141"/>
        <v>-16.160687448060209</v>
      </c>
      <c r="K1145" s="2">
        <f t="shared" si="142"/>
        <v>1.3492020906724633</v>
      </c>
      <c r="L1145" s="10">
        <f t="shared" si="143"/>
        <v>1566.3175222046364</v>
      </c>
      <c r="M1145" s="10">
        <f t="shared" si="144"/>
        <v>1750.6483958240669</v>
      </c>
      <c r="N1145" s="17"/>
      <c r="O1145" s="1" t="s">
        <v>1251</v>
      </c>
    </row>
    <row r="1146" spans="1:21" x14ac:dyDescent="0.2">
      <c r="A1146" s="1" t="s">
        <v>1219</v>
      </c>
      <c r="B1146" s="8" t="s">
        <v>1242</v>
      </c>
      <c r="C1146" s="13"/>
      <c r="D1146" s="8" t="s">
        <v>1248</v>
      </c>
      <c r="E1146" s="8" t="s">
        <v>148</v>
      </c>
      <c r="F1146" s="33">
        <v>1000</v>
      </c>
      <c r="G1146" s="29">
        <v>1.325E-2</v>
      </c>
      <c r="H1146" s="29">
        <v>0.28251100000000001</v>
      </c>
      <c r="I1146" s="5">
        <f t="shared" si="140"/>
        <v>0.28226129879235745</v>
      </c>
      <c r="J1146" s="2">
        <f t="shared" si="141"/>
        <v>-9.6893399579189854</v>
      </c>
      <c r="K1146" s="2">
        <f t="shared" si="142"/>
        <v>3.88100894500365</v>
      </c>
      <c r="L1146" s="10">
        <f t="shared" si="143"/>
        <v>1551.16612319315</v>
      </c>
      <c r="M1146" s="10">
        <f t="shared" si="144"/>
        <v>1592.1587660818157</v>
      </c>
      <c r="N1146" s="17"/>
      <c r="O1146" s="1" t="s">
        <v>1251</v>
      </c>
    </row>
    <row r="1147" spans="1:21" x14ac:dyDescent="0.2">
      <c r="A1147" s="1" t="s">
        <v>1219</v>
      </c>
      <c r="B1147" s="8" t="s">
        <v>1242</v>
      </c>
      <c r="C1147" s="13"/>
      <c r="D1147" s="8" t="s">
        <v>1249</v>
      </c>
      <c r="E1147" s="8" t="s">
        <v>148</v>
      </c>
      <c r="F1147" s="33">
        <v>1000</v>
      </c>
      <c r="G1147" s="29">
        <v>2.5699999999999998E-3</v>
      </c>
      <c r="H1147" s="29">
        <v>0.282281</v>
      </c>
      <c r="I1147" s="5">
        <f t="shared" si="140"/>
        <v>0.28223256738840441</v>
      </c>
      <c r="J1147" s="2">
        <f t="shared" si="141"/>
        <v>-17.822727513835403</v>
      </c>
      <c r="K1147" s="2">
        <f t="shared" si="142"/>
        <v>2.8627129632452508</v>
      </c>
      <c r="L1147" s="10">
        <f t="shared" si="143"/>
        <v>1429.3058155201802</v>
      </c>
      <c r="M1147" s="10">
        <f t="shared" si="144"/>
        <v>1655.9598890284558</v>
      </c>
      <c r="N1147" s="17"/>
      <c r="O1147" s="1" t="s">
        <v>1251</v>
      </c>
    </row>
    <row r="1148" spans="1:21" x14ac:dyDescent="0.2">
      <c r="A1148" s="1" t="s">
        <v>1219</v>
      </c>
      <c r="B1148" s="8" t="s">
        <v>1242</v>
      </c>
      <c r="C1148" s="13"/>
      <c r="D1148" s="8" t="s">
        <v>1250</v>
      </c>
      <c r="E1148" s="8" t="s">
        <v>148</v>
      </c>
      <c r="F1148" s="33">
        <v>1000</v>
      </c>
      <c r="G1148" s="29">
        <v>1.508E-2</v>
      </c>
      <c r="H1148" s="29">
        <v>0.28259200000000001</v>
      </c>
      <c r="I1148" s="5">
        <f t="shared" si="140"/>
        <v>0.28230781175764158</v>
      </c>
      <c r="J1148" s="2">
        <f t="shared" si="141"/>
        <v>-6.8249730360525618</v>
      </c>
      <c r="K1148" s="2">
        <f t="shared" si="142"/>
        <v>5.529517515134863</v>
      </c>
      <c r="L1148" s="10">
        <f t="shared" si="143"/>
        <v>1490.3793145779289</v>
      </c>
      <c r="M1148" s="10">
        <f t="shared" si="144"/>
        <v>1488.7104292804092</v>
      </c>
      <c r="N1148" s="17"/>
      <c r="O1148" s="1" t="s">
        <v>1251</v>
      </c>
    </row>
    <row r="1149" spans="1:21" x14ac:dyDescent="0.2">
      <c r="B1149" s="8"/>
      <c r="C1149" s="13"/>
      <c r="D1149" s="13"/>
      <c r="E1149" s="13"/>
      <c r="F1149" s="13"/>
      <c r="G1149" s="14"/>
      <c r="H1149" s="14"/>
      <c r="I1149" s="5"/>
      <c r="J1149" s="2"/>
      <c r="K1149" s="2"/>
      <c r="L1149" s="10"/>
      <c r="M1149" s="10"/>
      <c r="N1149" s="17"/>
      <c r="O1149" s="13"/>
    </row>
    <row r="1150" spans="1:21" x14ac:dyDescent="0.2">
      <c r="F1150" s="7"/>
      <c r="G1150" s="5"/>
      <c r="H1150" s="5"/>
      <c r="I1150" s="5"/>
      <c r="J1150" s="2"/>
      <c r="K1150" s="2"/>
      <c r="L1150" s="10"/>
      <c r="M1150" s="10"/>
    </row>
    <row r="1151" spans="1:21" s="9" customFormat="1" ht="16" customHeight="1" x14ac:dyDescent="0.2">
      <c r="A1151" s="9" t="s">
        <v>966</v>
      </c>
      <c r="L1151" s="11"/>
      <c r="M1151" s="11"/>
      <c r="O1151" s="11"/>
      <c r="P1151" s="11"/>
      <c r="Q1151" s="11"/>
      <c r="R1151" s="11"/>
      <c r="S1151" s="11"/>
      <c r="T1151" s="11"/>
      <c r="U1151" s="11"/>
    </row>
    <row r="1152" spans="1:21" s="9" customFormat="1" ht="16" customHeight="1" x14ac:dyDescent="0.2">
      <c r="A1152" s="9" t="s">
        <v>963</v>
      </c>
    </row>
    <row r="1153" spans="1:11" s="9" customFormat="1" ht="18" x14ac:dyDescent="0.2">
      <c r="A1153" s="26" t="s">
        <v>964</v>
      </c>
      <c r="B1153" s="26"/>
      <c r="C1153" s="26"/>
      <c r="D1153" s="26"/>
      <c r="E1153" s="26"/>
      <c r="F1153" s="26"/>
      <c r="G1153" s="26"/>
      <c r="H1153" s="26"/>
      <c r="I1153" s="26"/>
      <c r="J1153" s="26"/>
      <c r="K115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Sr-Nd-Pb isotopes</vt:lpstr>
      <vt:lpstr>Hf-O isotopes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ORTEGA OBREGON</dc:creator>
  <cp:lastModifiedBy>LUIS ALEJANDRO ELIZONDO PACHECO</cp:lastModifiedBy>
  <dcterms:created xsi:type="dcterms:W3CDTF">2021-02-24T01:41:28Z</dcterms:created>
  <dcterms:modified xsi:type="dcterms:W3CDTF">2025-07-05T03:53:30Z</dcterms:modified>
</cp:coreProperties>
</file>